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emf" ContentType="image/x-emf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15" yWindow="315" windowWidth="21720" windowHeight="9900" tabRatio="842" firstSheet="4" activeTab="17"/>
  </bookViews>
  <sheets>
    <sheet name="HD-SD Polyvision" sheetId="5" state="hidden" r:id="rId1"/>
    <sheet name="IP-Polyvision" sheetId="6" state="hidden" r:id="rId2"/>
    <sheet name="AHD" sheetId="37" r:id="rId3"/>
    <sheet name="IP Polyvision" sheetId="43" r:id="rId4"/>
    <sheet name="PVDR" sheetId="1" r:id="rId5"/>
    <sheet name="Домофоны" sheetId="9" r:id="rId6"/>
    <sheet name="объективы Polyvision" sheetId="8" r:id="rId7"/>
    <sheet name="Контроль доступа" sheetId="46" r:id="rId8"/>
    <sheet name="Roiscok" sheetId="12" r:id="rId9"/>
    <sheet name="АЛЬТОНИКА" sheetId="23" r:id="rId10"/>
    <sheet name="К-И" sheetId="20" r:id="rId11"/>
    <sheet name="Теко" sheetId="24" r:id="rId12"/>
    <sheet name="Эпотос" sheetId="35" r:id="rId13"/>
    <sheet name="FireCab" sheetId="17" r:id="rId14"/>
    <sheet name="ИВС-СигналСА" sheetId="39" r:id="rId15"/>
    <sheet name="РИэлта" sheetId="22" r:id="rId16"/>
    <sheet name="Cпектрон" sheetId="34" r:id="rId17"/>
    <sheet name="БАСТИОН" sheetId="33" r:id="rId18"/>
  </sheets>
  <calcPr calcId="125725"/>
</workbook>
</file>

<file path=xl/calcChain.xml><?xml version="1.0" encoding="utf-8"?>
<calcChain xmlns="http://schemas.openxmlformats.org/spreadsheetml/2006/main">
  <c r="G28" i="37"/>
  <c r="G19" i="9"/>
  <c r="G12"/>
  <c r="G9"/>
  <c r="G10"/>
  <c r="G7"/>
  <c r="G8"/>
  <c r="E97" i="34"/>
  <c r="E96"/>
  <c r="E94"/>
  <c r="E93"/>
  <c r="E91"/>
  <c r="E90"/>
  <c r="E89"/>
  <c r="E88"/>
  <c r="E86"/>
  <c r="E85"/>
  <c r="E84"/>
  <c r="E83"/>
  <c r="E81"/>
  <c r="E80"/>
  <c r="E79"/>
  <c r="E78"/>
  <c r="E77"/>
  <c r="E76"/>
  <c r="E75"/>
  <c r="E74"/>
  <c r="E73"/>
  <c r="E72"/>
  <c r="E71"/>
  <c r="E70"/>
  <c r="E69"/>
  <c r="E68"/>
  <c r="E67"/>
  <c r="E66"/>
  <c r="E64"/>
  <c r="E63"/>
  <c r="E61"/>
  <c r="E60"/>
  <c r="E58"/>
  <c r="E57"/>
  <c r="E56"/>
  <c r="E54"/>
  <c r="E53"/>
  <c r="E52"/>
  <c r="E51"/>
  <c r="E49"/>
  <c r="E48"/>
  <c r="E47"/>
  <c r="E45"/>
  <c r="E44"/>
  <c r="E43"/>
  <c r="E42"/>
  <c r="E40"/>
  <c r="E39"/>
  <c r="E38"/>
  <c r="E37"/>
  <c r="E35"/>
  <c r="E34"/>
  <c r="E33"/>
  <c r="E32"/>
  <c r="E31"/>
  <c r="E28"/>
  <c r="E27"/>
  <c r="E26"/>
  <c r="E24"/>
  <c r="E23"/>
  <c r="E22"/>
  <c r="E21"/>
  <c r="E19"/>
  <c r="E18"/>
  <c r="E17"/>
  <c r="E16"/>
  <c r="E15"/>
  <c r="E14"/>
  <c r="E13"/>
  <c r="E12"/>
  <c r="G17" i="37"/>
  <c r="F22"/>
  <c r="G10" i="43"/>
  <c r="H10"/>
  <c r="G7" i="46"/>
  <c r="G6"/>
  <c r="G22" i="37"/>
  <c r="G32" i="43"/>
  <c r="H32"/>
  <c r="G33"/>
  <c r="H33"/>
  <c r="F21" i="37"/>
  <c r="G21" s="1"/>
  <c r="G55" i="43"/>
  <c r="H55"/>
  <c r="G51"/>
  <c r="H51"/>
  <c r="F150" i="24"/>
  <c r="F149"/>
  <c r="F148"/>
  <c r="F147"/>
  <c r="F146"/>
  <c r="F144"/>
  <c r="F142"/>
  <c r="F141"/>
  <c r="F140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2"/>
  <c r="F101"/>
  <c r="F100"/>
  <c r="F99"/>
  <c r="F98"/>
  <c r="F97"/>
  <c r="F96"/>
  <c r="F95"/>
  <c r="F94"/>
  <c r="F93"/>
  <c r="F92"/>
  <c r="F91"/>
  <c r="F90"/>
  <c r="F89"/>
  <c r="F87"/>
  <c r="F86"/>
  <c r="F84"/>
  <c r="F83"/>
  <c r="F82"/>
  <c r="F81"/>
  <c r="F80"/>
  <c r="F79"/>
  <c r="F78"/>
  <c r="F75"/>
  <c r="F74"/>
  <c r="F73"/>
  <c r="F72"/>
  <c r="F71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5"/>
  <c r="F44"/>
  <c r="F43"/>
  <c r="F42"/>
  <c r="F41"/>
  <c r="F40"/>
  <c r="F36"/>
  <c r="F35"/>
  <c r="F33"/>
  <c r="F31"/>
  <c r="F29"/>
  <c r="F28"/>
  <c r="F27"/>
  <c r="F25"/>
  <c r="F24"/>
  <c r="F23"/>
  <c r="F21"/>
  <c r="F20"/>
  <c r="F19"/>
  <c r="F18"/>
  <c r="F17"/>
  <c r="F16"/>
  <c r="F15"/>
  <c r="F14"/>
  <c r="F13"/>
  <c r="F12"/>
  <c r="F11"/>
  <c r="F10"/>
  <c r="F9"/>
  <c r="F8"/>
  <c r="G21" i="43"/>
  <c r="G22"/>
  <c r="F5" i="37"/>
  <c r="G56" i="43"/>
  <c r="G54"/>
  <c r="G53"/>
  <c r="G52"/>
  <c r="G45"/>
  <c r="G42"/>
  <c r="G41"/>
  <c r="G40"/>
  <c r="G36"/>
  <c r="G31"/>
  <c r="G28"/>
  <c r="G27"/>
  <c r="G26"/>
  <c r="H25"/>
  <c r="H24"/>
  <c r="G19"/>
  <c r="G17"/>
  <c r="G16"/>
  <c r="G15"/>
  <c r="G13"/>
  <c r="G12"/>
  <c r="G11"/>
  <c r="G9"/>
  <c r="G8"/>
  <c r="G7"/>
  <c r="G6"/>
  <c r="G5"/>
  <c r="G5" i="37"/>
  <c r="H21" i="43"/>
  <c r="H22"/>
  <c r="H5"/>
  <c r="H6"/>
  <c r="H7"/>
  <c r="H8"/>
  <c r="H9"/>
  <c r="H11"/>
  <c r="H12"/>
  <c r="H13"/>
  <c r="H15"/>
  <c r="H16"/>
  <c r="H17"/>
  <c r="H18"/>
  <c r="H19"/>
  <c r="H20"/>
  <c r="H26"/>
  <c r="H27"/>
  <c r="H28"/>
  <c r="H29"/>
  <c r="H30"/>
  <c r="H31"/>
  <c r="H34"/>
  <c r="H36"/>
  <c r="H37"/>
  <c r="H38"/>
  <c r="H40"/>
  <c r="H41"/>
  <c r="H42"/>
  <c r="H45"/>
  <c r="H46"/>
  <c r="H48"/>
  <c r="H47"/>
  <c r="H50"/>
  <c r="H52"/>
  <c r="H53"/>
  <c r="H54"/>
  <c r="H56"/>
  <c r="F33" i="37"/>
  <c r="G33" s="1"/>
  <c r="F13" i="35"/>
  <c r="D13"/>
  <c r="G16" i="37"/>
  <c r="F11"/>
  <c r="G11" s="1"/>
  <c r="F12"/>
  <c r="G12" s="1"/>
  <c r="G9"/>
  <c r="G13" i="9"/>
  <c r="G14"/>
  <c r="G15"/>
  <c r="G16"/>
  <c r="G17"/>
  <c r="G20"/>
  <c r="G6"/>
  <c r="F31" i="37"/>
  <c r="G31" s="1"/>
  <c r="F24"/>
  <c r="G24" s="1"/>
  <c r="F26"/>
  <c r="F27"/>
  <c r="G27" s="1"/>
  <c r="F30"/>
  <c r="G30" s="1"/>
  <c r="F32"/>
  <c r="F18"/>
  <c r="G18" s="1"/>
  <c r="F19"/>
  <c r="F7"/>
  <c r="F10"/>
  <c r="F13"/>
  <c r="F14"/>
  <c r="F6"/>
  <c r="G6" s="1"/>
  <c r="G7"/>
  <c r="G32"/>
  <c r="G29"/>
  <c r="G26"/>
  <c r="G14"/>
  <c r="I40" i="6"/>
  <c r="H40"/>
  <c r="G40"/>
  <c r="I39"/>
  <c r="H39"/>
  <c r="G39"/>
  <c r="I38"/>
  <c r="H38"/>
  <c r="G38"/>
  <c r="I37"/>
  <c r="H37"/>
  <c r="G37"/>
  <c r="I36"/>
  <c r="H36"/>
  <c r="G36"/>
  <c r="I34"/>
  <c r="H34"/>
  <c r="G34"/>
  <c r="I33"/>
  <c r="H33"/>
  <c r="G33"/>
  <c r="I32"/>
  <c r="H32"/>
  <c r="G32"/>
  <c r="I31"/>
  <c r="H31"/>
  <c r="G31"/>
  <c r="I30"/>
  <c r="H30"/>
  <c r="G30"/>
  <c r="I29"/>
  <c r="H29"/>
  <c r="G29"/>
  <c r="I28"/>
  <c r="H28"/>
  <c r="G28"/>
  <c r="I27"/>
  <c r="H27"/>
  <c r="G27"/>
  <c r="I26"/>
  <c r="H26"/>
  <c r="G26"/>
  <c r="I24"/>
  <c r="H24"/>
  <c r="G24"/>
  <c r="I23"/>
  <c r="H23"/>
  <c r="G23"/>
  <c r="I22"/>
  <c r="H22"/>
  <c r="G22"/>
  <c r="I21"/>
  <c r="H21"/>
  <c r="G21"/>
  <c r="I20"/>
  <c r="H20"/>
  <c r="G20"/>
  <c r="I19"/>
  <c r="H19"/>
  <c r="G19"/>
  <c r="I18"/>
  <c r="H18"/>
  <c r="G18"/>
  <c r="I17"/>
  <c r="H17"/>
  <c r="G17"/>
  <c r="I16"/>
  <c r="H16"/>
  <c r="G16"/>
  <c r="I15"/>
  <c r="H15"/>
  <c r="G15"/>
  <c r="I13"/>
  <c r="H13"/>
  <c r="G13"/>
  <c r="I12"/>
  <c r="H12"/>
  <c r="G12"/>
  <c r="I11"/>
  <c r="H11"/>
  <c r="G11"/>
  <c r="H41" i="5"/>
  <c r="G41"/>
  <c r="I39"/>
  <c r="H39"/>
  <c r="G39"/>
  <c r="I38"/>
  <c r="H38"/>
  <c r="G38"/>
  <c r="I37"/>
  <c r="H37"/>
  <c r="G37"/>
  <c r="I36"/>
  <c r="H36"/>
  <c r="G36"/>
  <c r="I35"/>
  <c r="H35"/>
  <c r="G35"/>
  <c r="I34"/>
  <c r="H34"/>
  <c r="G34"/>
  <c r="I30"/>
  <c r="H30"/>
  <c r="G30"/>
  <c r="I29"/>
  <c r="H29"/>
  <c r="G29"/>
  <c r="I28"/>
  <c r="H28"/>
  <c r="G28"/>
  <c r="I27"/>
  <c r="H27"/>
  <c r="G27"/>
  <c r="I26"/>
  <c r="H26"/>
  <c r="G26"/>
  <c r="I25"/>
  <c r="H25"/>
  <c r="G25"/>
  <c r="I24"/>
  <c r="H24"/>
  <c r="G24"/>
  <c r="I23"/>
  <c r="H23"/>
  <c r="G23"/>
  <c r="I22"/>
  <c r="H22"/>
  <c r="G22"/>
  <c r="I18"/>
  <c r="H18"/>
  <c r="G18"/>
  <c r="I16"/>
  <c r="H16"/>
  <c r="G16"/>
  <c r="I15"/>
  <c r="H15"/>
  <c r="G15"/>
  <c r="I14"/>
  <c r="H14"/>
  <c r="G14"/>
  <c r="I13"/>
  <c r="H13"/>
  <c r="G13"/>
  <c r="I12"/>
  <c r="H12"/>
  <c r="G12"/>
  <c r="I11"/>
  <c r="H11"/>
  <c r="G11"/>
  <c r="E6" i="1"/>
  <c r="E5"/>
  <c r="G13" i="37" l="1"/>
  <c r="G19"/>
  <c r="G10"/>
</calcChain>
</file>

<file path=xl/sharedStrings.xml><?xml version="1.0" encoding="utf-8"?>
<sst xmlns="http://schemas.openxmlformats.org/spreadsheetml/2006/main" count="2300" uniqueCount="1968">
  <si>
    <t>пн.-пт. 8.00-18.00, сб.9.00-15.00, вс.-выходной</t>
  </si>
  <si>
    <t>радиопередающее устройство, частота 433.92 + 0.2% МГц,  3 частотные литеры, дальность 2500 м, контроль 1 ШС, передача информации от ППКОП Астра-712/х, Астра-812/812М через информационную линию, выход СО. При автономной работе обеспечивается: контроль тока во входном ШС с охранным и пожарным алгоритмами (при пожарном алгоритме - контроль двойной сработки), работа в режиме "радиоудлиннитель", регистрация в системе Астра-РИ-М в качестве извещателя охранного или пожарного типа (РПДО/РПДП).  Оперативная настройка с помощью перемычек. Антенна штыревая в комплекте</t>
  </si>
  <si>
    <t>Система Астра-РИ-М</t>
  </si>
  <si>
    <t>Астра-3221 лит. 1,2,3</t>
  </si>
  <si>
    <t>радиоканальная тревожная кнопка, бесшумный ход, возможность стационарного крепления, ношения с помощью зажима или цепочки, дальность радиоканала 1000 м. Работа обеспечивается совместно с РПУ, изгот. позднее ноября 2006г. Возможность работы в системе Астра-РИ</t>
  </si>
  <si>
    <t>Астра-3321 лит. 1,2,3</t>
  </si>
  <si>
    <t>ИО 10210-1</t>
  </si>
  <si>
    <t>извещатель магнитоконтактный, радиоканальный, контроль вскрытия, возможность подключения внешних СМК, дальность радиоканала 300 м</t>
  </si>
  <si>
    <t>Астра-421 исп. РК       лит. 1,2,3</t>
  </si>
  <si>
    <t>ИП21210-1</t>
  </si>
  <si>
    <t>извещатель пожарный, дымовой оптико-электронный, радиоканальный, дальность радиоканала 300 м</t>
  </si>
  <si>
    <t>Астра-421 исп. РК2</t>
  </si>
  <si>
    <t>извещатель пожарный, дымовой, оптико-электронный, радиоканальный двусторонний,  смена частотной литеры, дальность радиоканала 300 м, два элемента питания (основной и резервный), основной элемент в комплекте</t>
  </si>
  <si>
    <t>извещатель утечки воды, радиоканальный, дальность радиоканала 300 м</t>
  </si>
  <si>
    <t>Астра-4511          лит. 1,2,3</t>
  </si>
  <si>
    <t xml:space="preserve">извещатель пожарный ручной, радиоканальный, дальность радиоканала 300 м </t>
  </si>
  <si>
    <t>Астра-4511 исп. РК2</t>
  </si>
  <si>
    <t xml:space="preserve">извещатель пожарный ручной, радиоканальный двусторонний, смена частотной литеры, дальность радиоканала 300 м, два элемента питания (основной и резервный), основной элемент в комплекте   </t>
  </si>
  <si>
    <t>Астра-5121 лит. 1,2,3</t>
  </si>
  <si>
    <t>ИК пассивный, объемный, радиоканальный, 10х10м, микропроцессор, 4-площадочный PIR-детектор, устойчивость к животным (до 20кг), температурная компенсация, дискретная регулировка чувствительности, контроль вскрытия, дальность радиоканала 300 м, угловой кронштейн. Работа обеспечивается совместно с РПУ, изготовление позднее ноября 2006г.</t>
  </si>
  <si>
    <t>Астра-5131 исп. А лит. 1,2,3</t>
  </si>
  <si>
    <t>ИО 40910-1</t>
  </si>
  <si>
    <t>ИК пассивный, объемный, радиоканальный, 10х10м, микропроцессор, температурная компенсация, дискретная регулировка чувствительности, контроль вскрытия, дальность радиоканала 300 м, поворотный  кронштейн</t>
  </si>
  <si>
    <t>Астра-5131 исп. Б лит. 1,2,3</t>
  </si>
  <si>
    <t>ИО 30910-1</t>
  </si>
  <si>
    <t>ИК пассивный, поверхностный (линза штора), радиоканальный, 10м х 7 град, микропроцессор, температурная компенсация,  дискретная регулировка чувствительности, контроль вскрытия, дальность радиоканала 300 м, поворотный кронштейн</t>
  </si>
  <si>
    <t>Астра-6131 лит. 1,2,3</t>
  </si>
  <si>
    <t>ИО 32910-1</t>
  </si>
  <si>
    <t>звуковой поверхностный, радиоканальный, дальность 6м, микропроцессор, дискретная регулировка чувствительности, контроль вскрытия, дальность радиоканала 300 м</t>
  </si>
  <si>
    <t>Астра-РИ-М РПДК лит. 1,2,3</t>
  </si>
  <si>
    <t>ИО 10110-1 (РПДК)</t>
  </si>
  <si>
    <t>брелок радиоканальный 3-х кнопочный (тревога, постановка, снятие), дальность радиоканала 1300 м. Возможность работы в системе Астра-РИ</t>
  </si>
  <si>
    <t xml:space="preserve">Астра-РИ-М РПУ </t>
  </si>
  <si>
    <t>Р 019-64-1</t>
  </si>
  <si>
    <t>Система Астра-Zитадель</t>
  </si>
  <si>
    <t>Астра-Z-3245</t>
  </si>
  <si>
    <t xml:space="preserve">ИО 10110-4 </t>
  </si>
  <si>
    <t>мобильный брелок радиоканальный 4-х кнопочный  с управлением функциями ППКОП (тревога, постановка, снятие, сервис), бесшумный ход, автоматическое присоединение к «родительским» устройствам с оптимизацией по качеству связи; дальность радиоканала до ретрансляторов-маршрутизаторов и РПП на открытой местности до 200 м, внутри помещений до 30-100 м</t>
  </si>
  <si>
    <t>Астра-Z-3345</t>
  </si>
  <si>
    <t xml:space="preserve">ИО 10210-5 </t>
  </si>
  <si>
    <t>извещатель магнитоконтактный; радиоканальный; возможность подключения внешних источников тревожных извещений и СМК; контроль вскрытия; автоматический выбор «родительских» устройств с оптимизацией по качеству связи; тестирование, регистрация и оптимизация радиосвязи с лазерного пульта Астра-942; дальность радиоканала до ретрансляторов-маршрутизаторов и РПП на открытой местности до 300 м</t>
  </si>
  <si>
    <t>Астра-Z-4345</t>
  </si>
  <si>
    <t xml:space="preserve">извещатель пожарный тепловой максимально-дифференциальный,  радиоканальный, тестирование по радиоканалу из ППКОП; автоматический выбор «родительских» устройств с оптимизацией по качеству связи; тестирование, регистрация и оптимизация радиосвязи с лазерного пульта Астра-942; дальность радиоканала до 300 м </t>
  </si>
  <si>
    <t>Астра-Z-4245</t>
  </si>
  <si>
    <t>извещатель пожарный, дымовой оптико-электронный; радиоканальный; тестирование по радиоканалу из ППКОП; автоматический выбор «родительских» устройств с оптимизацией по качеству связи; тестирование, регистрация и оптимизация радиосвязи с лазерного пульта Астра-942; дальность радиоканала до ретрансляторов-маршрутизаторов и РПП на открытой местности до 300 м</t>
  </si>
  <si>
    <t>Астра-Z-4545</t>
  </si>
  <si>
    <t>извещатель пожарный ручной; радиоканальный; автоматический выбор «родительских» устройств с оптимизацией по качеству связи; тестирование, регистрация и оптимизация радиосвязи с лазерного пульта Астра-942; дальность радиоканала до ретрансляторов-маршрутизаторов и РПП на открытой местности до 300 м</t>
  </si>
  <si>
    <t>Астра-Z-5145 исп.А</t>
  </si>
  <si>
    <t xml:space="preserve">ИО 40910-6 </t>
  </si>
  <si>
    <t>ИК пассивный; объемный; радиоканальный; 10м, 90 град; микропроцессор; температурная компенсация; возможность подключения внешних источников тревожных извещений; дистанционная регулировка чувствительности; контроль вскрытия; автоматический выбор «родительских» устройств с оптимизацией по качеству связи; тестирование, регистрация и оптимизация радиосвязи с лазерного пульта Астра-942; дальность радиоканала до ретрансляторов-маршрутизаторов и РПП на открытой местности до 300 м; поворотный кронштейн</t>
  </si>
  <si>
    <t>Астра-Z-5145 исп.Б</t>
  </si>
  <si>
    <t xml:space="preserve">ИО 30910-4 </t>
  </si>
  <si>
    <t>ИК пассивный; поверхностный; радиоканальный; 10м, 10 град; микропроцессор, температурная компенсация, возможность подключения внешних источников тревожных извещений; дистанционная регулировка чувствительности;  контроль вскрытия; автоматический выбор «родительских» устройств с оптимизацией по качеству связи; тестирование, регистрация и оптимизация радиосвязи с лазерного пульта Астра-942; дальность радиоканала до ретрансляторов-маршрутизаторов и РПП на открытой местности до 300 м; поворотный кронштейн</t>
  </si>
  <si>
    <t>Астра-Z-5145 исп.Р</t>
  </si>
  <si>
    <t>ИО40910-7</t>
  </si>
  <si>
    <t>Астра-Z-6145</t>
  </si>
  <si>
    <t xml:space="preserve">ИО 32910-5 </t>
  </si>
  <si>
    <t>звуковой поверхностный; радиоканальный; дальность 6м; микропроцессор; возможность подключения внешних источников тревожных извещений; дистанционная регулировка чувствительности; контроль вскрытия; автоматический выбор «родительских» устройств с оптимизацией по качеству связи; тестирование, регистрация и оптимизация радиосвязи с лазерного пульта Астра-942; дальность радиоканала до ретрансляторов-маршрутизаторов и РПП на открытой местности до 300 м</t>
  </si>
  <si>
    <t>Астра-Z-8845 исп.А</t>
  </si>
  <si>
    <t xml:space="preserve">Р101-1/1000-1 </t>
  </si>
  <si>
    <t>ретранслятор-маршрутизатор; радиоканальный; поддержка до 30 радиоустройств сети в радиовидимости (извещателей, ретрансляторов-маршрутизаторов и др.); электропитание от источника напряжения 10-27 В; возможность установки АКБ на 24 ч. работы; 1 ШС с токовым контролем, 1 системный выход; динамическая маршрутизация с оптимизацией по качеству связи; тестирование, регистрация и оптимизация радиосвязи от лазерного пульта Астра-942; антенна встроенная, дальность радиоканала на открытой местности до 1000 м</t>
  </si>
  <si>
    <t>Астра-Z-8845 исп.Б</t>
  </si>
  <si>
    <t>ретранслятор-маршрутизатор; радиоканальный; поддержка до 30 радиоустройств сети в радиовидимости (извещателей, ретрансляторов-маршрутизаторов и др.); электропитание от внешнего резервированного источника питания напряжением 10-27 В; 1 ШС с токовым контролем, 2 системных выхода (сигнальный и силовой); динамическая маршрутизация с оптимизацией по качеству связи; тестирование, регистрация и оптимизация радиосвязи с лазерного пульта Астра-942; антенна встроенная, дальность радиоканала на открытой местности до 1000 м</t>
  </si>
  <si>
    <t>Астра-Z-8745 исп.А</t>
  </si>
  <si>
    <t>ретранслятор-маршрутизатор; радиоканальный; поддержка до 30 радиоустройств сети в радиовидимости (извещателей, ретрансляторов-маршрутизаторов и др.); включаемый в сетевую розетку АС 220 V, проходная розетка, возможность установки АКБ на 24 ч. работы (в комплект не входит); динамическая маршрутизация с оптимизацией по качеству связи; тестирование, регистрация и оптимизация радиосвязи с лазерного пульта Астра-942; антенна встроенная, дальность радиоканала на открытой местности до 1000 м</t>
  </si>
  <si>
    <t>Астра-Z-8745 исп.Б</t>
  </si>
  <si>
    <t>ретранслятор-маршрутизатор; радиоканальный; поддержка до 30 радиоустройств сети в радиовидимости (извещателей, ретрансляторов-маршрутизаторов и др.); включаемый в сетевую розетку АС 220 V, проходная розетка с управлением подключенными устройствами дистанционно или кнопкой на корпусе; динамическая маршрутизация с оптимизацией по качеству связи; тестирование, регистрация и оптимизация радиосвязи с лазерного пульта Астра-942; антенна встроенная, дальность радиоканала на открытой местности до 1000 м</t>
  </si>
  <si>
    <t>Астра-942</t>
  </si>
  <si>
    <t xml:space="preserve">лазерный пульт для проверки работоспособности радиоустройств системы Астра-Zитадель, оптимизации радиосвязи между радиоустройствами, запуска регистрации в радиосети; входит в комплект поставки Астра-Z-812М и Астра-Z-8945 исп.А </t>
  </si>
  <si>
    <t>Астра-Z-8945 исп.А</t>
  </si>
  <si>
    <t xml:space="preserve">ППКОП для работы в системе Астра-Zитадель, встроены модули: приемо-передающий РПП и Астра-RS-485, диапазон 2,4-2,48 ГГц, поддержка до 2000 радиоустройств различных типов через радиорасширители, до 240 ШС через проводные расширители Астра-713; программирование и мониторинг с ПК с помощью программного комплекса мониторинга (ПКМ) Астра-Z; возможность установки дополнительных функциональных модулей: Астра-PSTN, Астра-МР; антенна и лазерный пульт Астра-942 в комплекте </t>
  </si>
  <si>
    <t>Астра-Z-8945 исп.Б</t>
  </si>
  <si>
    <t>расширитель беспроводных зон для системы Астра-Zитадель, встроены модули: приемо-передающий РПП и Астра-RS-485, диапазон 2,4-2,48 ГГц, поддержка до 250 радиоустройств различных типов; антенна в комплекте; программирование функций с ПК; возможность установки модуля реле Астра-МР</t>
  </si>
  <si>
    <t>Модуль Астра-МР</t>
  </si>
  <si>
    <t>модуль реле для установки в ППКОП Астра-Z-8945 исп.А/Б системы Астра-Zитадель, 4 оптореле, нагрузочная способность 100V/100мА</t>
  </si>
  <si>
    <t>ПУ</t>
  </si>
  <si>
    <t>пульт управления радиоканальный для ППКОП Астра-Z-8945 исп.А, обеспечивает ввод  PIN-кодов в ППКОП для авторизации и  управления,  отображение получаемых от ППКОП извещений на дисплее и встроенном звуковом сигнализаторе; питание от двух элементов - основного и резервного, контроль отрыва от стены; автоматический выбор «родительских» устройств с оптимизацией по качеству связи; тестирование, регистрация и оптимизация радиосвязи из меню инженера пульта, дальность радиоканала до 300 м, IP-30</t>
  </si>
  <si>
    <t>Астра-Z-2345</t>
  </si>
  <si>
    <t>Астра-Z-2745</t>
  </si>
  <si>
    <t>световой указатель "ВЫХОД" системы Астра-Zитадель, радиоканальный 2,4 ГГц, питание от двух элементов - основного и резервного, контроль отрыва от стены; автоматический выбор «родительских» устройств с оптимизацией по качеству связи, тестирование, регистрация и оптимизация радиосвязи с лазерного пульта Астра-942, дальность радиоканала до 300 м, IP-30</t>
  </si>
  <si>
    <t>Астра-Z-2945</t>
  </si>
  <si>
    <t>ПКУ</t>
  </si>
  <si>
    <t>пульт контроля и управления для ППКОП Астра-Z-8945 исп.А,  подключение по RS-485, количество в одной системе до 8 шт; обеспечивает ввод PIN-кодов в ППКОП для авторизации и управления, отображение получаемых от ППКОП извещений на дисплее и встроенном звуковом сигнализаторе; питание от 12В или 24В в соответствии с ГОСТ Р 53325,  контроль отрыва от стены; тестирование из меню инженера пульта, IP-30</t>
  </si>
  <si>
    <t>Астра-823</t>
  </si>
  <si>
    <t>модуль реле, 4 выхода, из них 2 выхода с контролем целостности цепи нагрузки, 2  неконтролируемых выхода - силовые реле с перекидными контактами, 250 В, 3А; работа в системе Астра-Zитадель под управлением ППКОП Астра-Z-812, подключение к ППКОП по RS-485, выбор режимов работы реле с ПК или из меню ППКОП</t>
  </si>
  <si>
    <t>Астра-863 исп.А</t>
  </si>
  <si>
    <t>Астра-863 исп.АР</t>
  </si>
  <si>
    <t>Астра-863 исп.Б</t>
  </si>
  <si>
    <t>Астра-863 исп.БР</t>
  </si>
  <si>
    <t>Астра-884 GSM</t>
  </si>
  <si>
    <t>Система Астра-Y</t>
  </si>
  <si>
    <t xml:space="preserve">устройство оконечное объектовое (УОО), частота 433 МГц, 16 частотных каналов, дальность до 8700 м, 3 режима работы: автономный, расширенный, радиоудлинитель </t>
  </si>
  <si>
    <t>устройство оконечное пультовое (УОП), частота 433 МГц, 16 част. каналов, дальность до 8700 м, 2 режима работы: автономно без ПЦН, расширенный с пультом "ПЦН Астра-Y" или ПК с Arm-Y</t>
  </si>
  <si>
    <t xml:space="preserve">пульт централизованного наблюдения, контроль 250 устройств оконечных объектовых (УОО), 2000 ШС/разделов, USB разъем для настройки системы с ПК с помощью программы Pconf-Y, возможность настройки с клавиатуры пульта </t>
  </si>
  <si>
    <t>Домашняя автоматика</t>
  </si>
  <si>
    <t>Астра-591</t>
  </si>
  <si>
    <t>модуль коммутации освещения для автоматического включения освещения в помещении (в коридорах, лестничных площадках и др.) при появлении человека в зоне обнаружения, 3 режима включения света</t>
  </si>
  <si>
    <t>Прочее</t>
  </si>
  <si>
    <t>Астра-941</t>
  </si>
  <si>
    <t>лазерный тестер для проверки работоспособности пожарных дымовых оптико-электронных извещателей Астра-421</t>
  </si>
  <si>
    <t>Антенна рамочная</t>
  </si>
  <si>
    <t>частотный диапазон 433 МГц, для подключения к РПУ: Астра-Р, Астра-РИ, Астра-РИ-М; РПД Астра-РИ</t>
  </si>
  <si>
    <t>Антенна выносная</t>
  </si>
  <si>
    <t>частотный диапазон 433 МГц, вандалоустойчивая, для подключения к РПУ: Астра-Р, Астра-РИ, Астра-РИ-М; РПД Астра-РИ, устойчива к атмосферным воздействиям</t>
  </si>
  <si>
    <t xml:space="preserve">Линза </t>
  </si>
  <si>
    <t>Астра-5 (объемная, поверхностная, линейная)</t>
  </si>
  <si>
    <t>Кронштейн</t>
  </si>
  <si>
    <t>поворотный , шариковый</t>
  </si>
  <si>
    <t>Элементы питания</t>
  </si>
  <si>
    <t>АКБ LP704374 
аккумуляторная сборка</t>
  </si>
  <si>
    <t>АКБ с разъемами для маршрутизаторов Астра-Z-8745 исп.А, Астра-Z-8845 исп.А, 2200mAh</t>
  </si>
  <si>
    <t>Элемент питания LSH 14 (ER26500M)</t>
  </si>
  <si>
    <t>для  беспроводных оповещателей Астра-Z-2345, Астра-Z-2945, 5500mAh</t>
  </si>
  <si>
    <t>Элемент питания 2430А</t>
  </si>
  <si>
    <t>для беспроводных извещателей Астра-4511, Астра-3221, Астра-3321 (в корпусе Астра-612), для брелоков РПДК Астра-РИ-М, РПД(М) Астра-Р, Астра-Z-3245</t>
  </si>
  <si>
    <t>для беспроводных извещателей Астра-421 исп. РК, РК2, Астра-5131 (в новом корпусе), Астра-6131 (в новом корпусе), Астра-3321 (в новом корпусе), Астра-4511 исп.РК2, Астра-Z-3345, Астра-Z-4245, Астра-Z-4545, Астра-Z-5145, Астра-Z-6145</t>
  </si>
  <si>
    <t>Элемент питания SL761/S,L (ER14335) типоразмер 2/3 АА</t>
  </si>
  <si>
    <t>для беспроводных извещателей Астра-5121, Астра-5131 (образца до 2008г), Астра-6131 (образца до 2008г)</t>
  </si>
  <si>
    <t>RS-202AUm(RS-202AU.01,RS-202AU.0)</t>
  </si>
  <si>
    <t>Антенный усилитель RS-202AU</t>
  </si>
  <si>
    <t>RS-202BS-FS</t>
  </si>
  <si>
    <t xml:space="preserve">Базовая станция для системы "Риф Стринг 202" </t>
  </si>
  <si>
    <t>RS-202PN</t>
  </si>
  <si>
    <t>ПЦН Риф Стринг RS-202PN</t>
  </si>
  <si>
    <t>Дополнительные компоненты для приемного и ретрансляционного оборудования.</t>
  </si>
  <si>
    <t>RS-202DIS6</t>
  </si>
  <si>
    <t>Коммутатор RS-202DIS6 базовой станции "Риф Стринг RS-202BS". Плата дополнительная</t>
  </si>
  <si>
    <t>RS-202RFC34.01 (02, 03)</t>
  </si>
  <si>
    <t>Приемник RS-202RFC34.01 базовой станции "Риф Стринг RS-202BS". Плата дополнительная</t>
  </si>
  <si>
    <t>RS-202FDS63</t>
  </si>
  <si>
    <t>Радиоканал 16 канального передатчика-ретранслятора на 434 мГц RS-202FDS63 - Плата дополнительная</t>
  </si>
  <si>
    <t>RS-202ADS9</t>
  </si>
  <si>
    <t>Управления 16-канальным передатчиком Ретранслятора RS-202ADS9  - Плата дополнительная</t>
  </si>
  <si>
    <t>RS-202AU20</t>
  </si>
  <si>
    <t>Объектовое (передающее) оборудование Радиоканальной системы пультовой охраны Lonta - 202</t>
  </si>
  <si>
    <t>РИФ-ОП8(RS-202TDm)</t>
  </si>
  <si>
    <t>Прибор приемно-контрольный охранно-пожарный Риф-ОП8 с передатчиком RS-202TDm</t>
  </si>
  <si>
    <t>РИФ-ОП-КС (RS-202TDm)</t>
  </si>
  <si>
    <t>Концентратор сети с передатчиком RS-202TDm</t>
  </si>
  <si>
    <t>Риф-ОП-БВИ</t>
  </si>
  <si>
    <t>Блок выносной индикации Риф-ОП-БВИ</t>
  </si>
  <si>
    <t xml:space="preserve">RS-202TX8N(220V) </t>
  </si>
  <si>
    <t>Объектовый прибор Риф Стринг RS-202TХ8N с блоком питания 220V</t>
  </si>
  <si>
    <t>RS-202TX8N</t>
  </si>
  <si>
    <t>Объектовый прибор Риф Стринг RS-202TХ8N</t>
  </si>
  <si>
    <t>Объектовый прибор Риф Стринг RS-202TХ8NL с адресным шлейфом Леонардо</t>
  </si>
  <si>
    <t>RS-202TF-RR</t>
  </si>
  <si>
    <t>Объектовый передатчик RS-202TF в корпусе RR</t>
  </si>
  <si>
    <t>RS-202TC</t>
  </si>
  <si>
    <t>Передатчик-коммутатор Риф Стринг RS-202TC</t>
  </si>
  <si>
    <t>RS-202TD-RR</t>
  </si>
  <si>
    <t>Передатчик-коммутатор Риф Стринг RS-202TD-RR в корпусе RR</t>
  </si>
  <si>
    <t>Комплекты для использования в охране банкоматов и платежных терминалах.</t>
  </si>
  <si>
    <t>RS-202TB</t>
  </si>
  <si>
    <t>Прибор защиты банкоматов RS-202TB с правом снятия.</t>
  </si>
  <si>
    <t xml:space="preserve">RS-202TB2 </t>
  </si>
  <si>
    <t>Прибор защиты банкоматов RS-202TB2</t>
  </si>
  <si>
    <t>RS-202TP</t>
  </si>
  <si>
    <t>Объектовый прибор Риф Стринг RS-202TP</t>
  </si>
  <si>
    <t>RS-202TP (без считывателя)</t>
  </si>
  <si>
    <t>Объектовый прибор Риф Стринг RS-202TP без считывателя</t>
  </si>
  <si>
    <t>RS-202TP8</t>
  </si>
  <si>
    <t>Объектовый прибор Риф Стринг RS-202TP8</t>
  </si>
  <si>
    <t>RS-202TP8 (без считывателя)</t>
  </si>
  <si>
    <t>Объектовый прибор Риф Стринг RS-202TP8 без считывателя</t>
  </si>
  <si>
    <t>RS-202TX8</t>
  </si>
  <si>
    <t>Охранный передатчик-концентратор Лонта RS-202TX8</t>
  </si>
  <si>
    <t>RS-202TX8 (без считывателя)</t>
  </si>
  <si>
    <t>Охранный передатчик-концентратор Лонта RS-202TX8 без считывателя</t>
  </si>
  <si>
    <t>RS-202SX8</t>
  </si>
  <si>
    <t>Охранный зонный расширитель RS-202SX8</t>
  </si>
  <si>
    <t>RS-202X2</t>
  </si>
  <si>
    <t>Тревожный расширитель Лонта RS-202X2</t>
  </si>
  <si>
    <t>RS-202X8</t>
  </si>
  <si>
    <t>Охранный расширитель Лонта RS-202X8</t>
  </si>
  <si>
    <t>RS-202PRG</t>
  </si>
  <si>
    <t>Программатор Риф Стринг RS-202PRG</t>
  </si>
  <si>
    <t>Объектовый передатчик RS-202TF с синтезатором частоты</t>
  </si>
  <si>
    <t>Программное обеспечение для Радиоканальной системы пультовой охраны Lonta - 202</t>
  </si>
  <si>
    <t>Программное обеспечение РИФ Страж RS-202.  Без ограничений по количеству объектов.</t>
  </si>
  <si>
    <t>ПО ЦЕНТАВР-ПРО</t>
  </si>
  <si>
    <t>Программное обеспечение дежурного оператора ЦЕНТАВР-ПРО</t>
  </si>
  <si>
    <t>РИТМ-А</t>
  </si>
  <si>
    <t>ПО "РИТМ А" - Производитель Компания "РИТМ".  Без ограничений по количеству объектов.</t>
  </si>
  <si>
    <t>ПО Центр Охраны А100 + RS-202</t>
  </si>
  <si>
    <t>ПО Андромеда Центр Охраны А100 + источник событий Риф Стринг-202</t>
  </si>
  <si>
    <t>ПО Центр Охраны А600 + RS-202</t>
  </si>
  <si>
    <t>ПО Андромеда Центр Охраны А600 + источник событий Риф Стринг-202</t>
  </si>
  <si>
    <t>Радиоканальная система пультовой охраны Lonta Optima</t>
  </si>
  <si>
    <t>Приемное оборудование Радиоканальной системы пультовой охраны Lonta - Optima</t>
  </si>
  <si>
    <t>УК RS-201BSm</t>
  </si>
  <si>
    <t>Установочный комплект приемного оборудования системы Lonta Optima</t>
  </si>
  <si>
    <t>RS-201RET</t>
  </si>
  <si>
    <t>Ретранслятор системы Lonta Optima с приемной и передающей антенной</t>
  </si>
  <si>
    <t>RS-201R</t>
  </si>
  <si>
    <t>Приемник Риф Стринг RS-201R</t>
  </si>
  <si>
    <t>RS-201R20</t>
  </si>
  <si>
    <t>Приемник групповой Риф Стринг RS-201R20</t>
  </si>
  <si>
    <t>RS-201RS</t>
  </si>
  <si>
    <t>Приемник одноканальный Lonta Optima RS-201RS</t>
  </si>
  <si>
    <t>RS-201RD</t>
  </si>
  <si>
    <t>Выносной приемник для ПЦН Риф Стринг RS-201RD</t>
  </si>
  <si>
    <t>RS-201PN</t>
  </si>
  <si>
    <t>ПЦН Риф Стринг RS-201PN</t>
  </si>
  <si>
    <t>Блок выносной индикации RS-201BVI</t>
  </si>
  <si>
    <t>Объектовое (передающее) оборудование Радиоканальной системы пультовой охраны Lonta Optima</t>
  </si>
  <si>
    <t>РИФ-ОП8 (RS-201TDm)</t>
  </si>
  <si>
    <t>Прибор приемно-контрольный охранно-пожарный Риф-ОП8 с передатчиком RS-201TDm</t>
  </si>
  <si>
    <t>RS-201TD-RR</t>
  </si>
  <si>
    <t>Передатчик-коммутатор Риф Стринг RS-201TD-RR в корпусе RR</t>
  </si>
  <si>
    <t>RS-201TC</t>
  </si>
  <si>
    <t>Передатчик-коммутатор Риф Стринг RS-201TC</t>
  </si>
  <si>
    <t>RS-201TP</t>
  </si>
  <si>
    <t>Объектовый прибор Риф Стринг RS-201TP</t>
  </si>
  <si>
    <t>RS-201TP (без считывателя)</t>
  </si>
  <si>
    <t>Объектовый прибор Риф Стринг RS-201TP без считывателя</t>
  </si>
  <si>
    <t>RS-201TP8</t>
  </si>
  <si>
    <t>Объектовый прибор Риф Стринг RS-201TP8</t>
  </si>
  <si>
    <t>RS-201TP8 (без считывателя)</t>
  </si>
  <si>
    <t>Объектовый прибор Риф Стринг RS-201TP8 без считывателя</t>
  </si>
  <si>
    <t>Тревожные кнопки для Радиоканальной системы пультовой охраны Lonta Optima</t>
  </si>
  <si>
    <t>RS-201TK01</t>
  </si>
  <si>
    <t>Радиокнопка Риф Стринг RS-201TK01</t>
  </si>
  <si>
    <t>RS-201TK2</t>
  </si>
  <si>
    <t>Радиокнопка Риф Стринг RS-201TK2</t>
  </si>
  <si>
    <t>Комплекты для создания тревожной сигнализации.</t>
  </si>
  <si>
    <t>Стандартный комплект тревожной сигнализации</t>
  </si>
  <si>
    <t>Расширенный Комплект тревожной сигнализации</t>
  </si>
  <si>
    <t xml:space="preserve">Радиоканальная охранная система "Консьерж" </t>
  </si>
  <si>
    <t>Приемное оборудование Радиоканальной охранной системы "Консьерж".</t>
  </si>
  <si>
    <t>УК RS-201-Консьерж</t>
  </si>
  <si>
    <t>Установочный комплект приемного оборудования "RS-201 Консьерж"</t>
  </si>
  <si>
    <t>УК RS-201-868-Консьерж</t>
  </si>
  <si>
    <t>Установочный комплект приемного оборудования "RS-201(868) Консьерж"</t>
  </si>
  <si>
    <t xml:space="preserve">Пульт Консьерж </t>
  </si>
  <si>
    <t>Пульт дежурного "Консьерж" RTА</t>
  </si>
  <si>
    <t>ПЦН КОНСЬЕРЖ без приемника</t>
  </si>
  <si>
    <t>ПЦН "Консьерж" без приемника</t>
  </si>
  <si>
    <t>Ретранслятор КОНСЬЕРЖ</t>
  </si>
  <si>
    <t>Установочный комплект для сбора и дальнейшей передачи сигналов системы Консьерж</t>
  </si>
  <si>
    <t>ПО Консьерж</t>
  </si>
  <si>
    <t>Программное обеспечение Центавр-Консьерж</t>
  </si>
  <si>
    <t>Модем T34-GSM</t>
  </si>
  <si>
    <t>Модем CyBear T34-GSM</t>
  </si>
  <si>
    <t>Объектовое (передающее) оборудование Радиоканальной охранной системы "Консьерж".</t>
  </si>
  <si>
    <t>Прибор Консьерж</t>
  </si>
  <si>
    <t>Объектовый прибор "Консьерж" RА</t>
  </si>
  <si>
    <t>Консьерж-ТК</t>
  </si>
  <si>
    <t>Объектовый прибор "Консьерж" RB</t>
  </si>
  <si>
    <t>Прибор Консьерж-434</t>
  </si>
  <si>
    <t>Объектовый прибор "Консьерж" RС</t>
  </si>
  <si>
    <t>Консьерж-ТК-434</t>
  </si>
  <si>
    <t>Объектовый прибор "Консьерж" RD</t>
  </si>
  <si>
    <t>Дополнительные компоненты для приемного и ретрансляционного оборудования системы Консьерж</t>
  </si>
  <si>
    <t>Консьерж AU21</t>
  </si>
  <si>
    <t>Преселектор ретранслятора Консьерж РТ. Плата дополнительная</t>
  </si>
  <si>
    <t>Консьерж RFC35</t>
  </si>
  <si>
    <t>Приемник ретранслятора Консьерж РТ. Плата дополнительная</t>
  </si>
  <si>
    <t>Консьерж АU</t>
  </si>
  <si>
    <t>Усилитель антенный "Усилитель антенный "RS-202AUk"</t>
  </si>
  <si>
    <t>PR Консьерж</t>
  </si>
  <si>
    <t>Программатор PR Консьерж</t>
  </si>
  <si>
    <t>Устройства доступа</t>
  </si>
  <si>
    <t>Автономные GSM-сигнализации TAVR,TAVR II</t>
  </si>
  <si>
    <t>GSM TAVR</t>
  </si>
  <si>
    <t>Оборудование терминальное сотовой подвижной связи "GSM-Дача"</t>
  </si>
  <si>
    <t>Контрольная панель TAVR</t>
  </si>
  <si>
    <t>Контрольная панель GSM-дача-01</t>
  </si>
  <si>
    <t>GSM TAVR II</t>
  </si>
  <si>
    <t>Оборудование терминальное сотовой подвижной связи "GSM-Дача-02"</t>
  </si>
  <si>
    <t>Контрольная панель GSM-дача-02</t>
  </si>
  <si>
    <t>Датчик герконовый GSM-дача-02</t>
  </si>
  <si>
    <t>Антенны выносные диапазона 433МГц и 868МГц</t>
  </si>
  <si>
    <t>Антенна SIRIO SPO 420-8</t>
  </si>
  <si>
    <t>АВ-433</t>
  </si>
  <si>
    <t>Антенна для внутренней установки АВ-433 с кабелем</t>
  </si>
  <si>
    <t>АВ-433 (разъем)</t>
  </si>
  <si>
    <t>Антенна для внутренней установки АВ-433 с разъемом</t>
  </si>
  <si>
    <t>АГ-433</t>
  </si>
  <si>
    <t>Антенна гаражная АГ-433</t>
  </si>
  <si>
    <t>АК-433 (разъем)</t>
  </si>
  <si>
    <t>Антенна круговая АК-433 с разъемом</t>
  </si>
  <si>
    <t>АН-433</t>
  </si>
  <si>
    <t>Антенна направленная многоэлементная АН-433</t>
  </si>
  <si>
    <t>АН2-433</t>
  </si>
  <si>
    <t>Антенна направленная двухэлементная АН2-433</t>
  </si>
  <si>
    <t>АН7-433</t>
  </si>
  <si>
    <t>Антенна направленная АН7-433 с кабелем</t>
  </si>
  <si>
    <t>АН7-433 (разъем)</t>
  </si>
  <si>
    <t>Антенна направленная АН7-433 с разъемом</t>
  </si>
  <si>
    <t>АШ-433</t>
  </si>
  <si>
    <t>Антенна штыревая АШ-433</t>
  </si>
  <si>
    <t>АН-868 (разъем)</t>
  </si>
  <si>
    <t>Антенна направленная многоэлементная АН-868 с разъемом</t>
  </si>
  <si>
    <t>АН3-868 (разъем)</t>
  </si>
  <si>
    <t>Антенна направленная трёхэлементная АН3-868 с разъемом</t>
  </si>
  <si>
    <t>АК-868(разъем)</t>
  </si>
  <si>
    <t>Антенна круговая АК-868 с разъемом</t>
  </si>
  <si>
    <t>Радиоканальная система РИФ РИНГ - 1 (2)</t>
  </si>
  <si>
    <t>RR-1</t>
  </si>
  <si>
    <t>Комплект Риф Ринг RR-1</t>
  </si>
  <si>
    <t>RR-1 Light (RR-1-RX)</t>
  </si>
  <si>
    <t>Радиоканал РК01.1</t>
  </si>
  <si>
    <t>RR-1R</t>
  </si>
  <si>
    <t>Приемник Риф Ринг RR-1R</t>
  </si>
  <si>
    <t>RR-1R2</t>
  </si>
  <si>
    <t>Приемник двухзонный Риф Ринг RR-1R2</t>
  </si>
  <si>
    <t>RR-2R</t>
  </si>
  <si>
    <t>Приемник Риф Ринг RR-2R</t>
  </si>
  <si>
    <t>RR-2R5</t>
  </si>
  <si>
    <t>Приемник Риф Ринг RR-2R5</t>
  </si>
  <si>
    <t>RR-1T</t>
  </si>
  <si>
    <t>Радиокнопка Риф Ринг RR-1Т</t>
  </si>
  <si>
    <t>RR-2T</t>
  </si>
  <si>
    <t>Радиокнопка Риф Ринг RR-2Т</t>
  </si>
  <si>
    <t>RR-2TS</t>
  </si>
  <si>
    <t>Передатчик стационарный Риф Ринг RR-2TS</t>
  </si>
  <si>
    <t>RR-2P-01</t>
  </si>
  <si>
    <t>Пульт программатор RR-2P</t>
  </si>
  <si>
    <t>RFG - 1</t>
  </si>
  <si>
    <t>Брелок RFG-1</t>
  </si>
  <si>
    <t>Радиоканальная охранная система РИФ РИНГ - 701</t>
  </si>
  <si>
    <t>RR-701R</t>
  </si>
  <si>
    <t>Приемник Риф Ринг RR-701R</t>
  </si>
  <si>
    <t>RR-701R15/4</t>
  </si>
  <si>
    <t>Приемник четырехзонный Риф Ринг RR-701R15/4</t>
  </si>
  <si>
    <t>RR-701R20</t>
  </si>
  <si>
    <t>Приемник групповой Риф Ринг RR-701R20</t>
  </si>
  <si>
    <t>RR-701RET</t>
  </si>
  <si>
    <t>Ретранслятор Риф Ринг RR-701RET</t>
  </si>
  <si>
    <t>RR-701T</t>
  </si>
  <si>
    <t>Радиокнопка Риф Ринг RR-701T</t>
  </si>
  <si>
    <t>RR-701TM</t>
  </si>
  <si>
    <t>Радиокнопка малогабаритная Риф Ринг RR-701ТM</t>
  </si>
  <si>
    <t>RR-701TS</t>
  </si>
  <si>
    <t>Передатчик стационарный Риф Ринг RR-701TS</t>
  </si>
  <si>
    <t>RR-701TS4</t>
  </si>
  <si>
    <t>Передатчик стационарный четырехзонный Риф Ринг RR-701TS4</t>
  </si>
  <si>
    <t>RR-701TS-L</t>
  </si>
  <si>
    <t>Передатчик стационарный Риф Ринг RR-701TS-L</t>
  </si>
  <si>
    <t>RR-701X-OK</t>
  </si>
  <si>
    <t>Модуль расширения RR-701X-OK (открытый коллектор)</t>
  </si>
  <si>
    <t>RR-701X-RL</t>
  </si>
  <si>
    <t>Модуль расширения RR-701X-RL (релейный)</t>
  </si>
  <si>
    <t>Радиоканальная система централизованной охраны РИФ СТРИНГ-200</t>
  </si>
  <si>
    <t>Приемное оборудование и ПО Радиоканальной системы централизованной охраны РИФ СТРИНГ-200</t>
  </si>
  <si>
    <t>RS-200RD</t>
  </si>
  <si>
    <t>Выносной приемник для ПЦН Риф Стринг RS-200RD</t>
  </si>
  <si>
    <t>RS-200BVI</t>
  </si>
  <si>
    <t>Блок выносной индикации систем "Риф-Стринг-200" и "Риф Ринг-701"</t>
  </si>
  <si>
    <t>RS-200PN</t>
  </si>
  <si>
    <t>ПЦН Риф Стринг RS-200PN</t>
  </si>
  <si>
    <t>RS-200PN-600</t>
  </si>
  <si>
    <t>ПЦН Риф Стринг RS-200PN-600</t>
  </si>
  <si>
    <t>RS-200PRN</t>
  </si>
  <si>
    <t>Адаптер принтера Риф Стринг RS-200PRN</t>
  </si>
  <si>
    <t>RS-200R</t>
  </si>
  <si>
    <t>Приемник одноканальный Риф Стринг RS-200R</t>
  </si>
  <si>
    <t>ПО Центр Охраны А100 + RS-200</t>
  </si>
  <si>
    <t>ПО Андромеда Центр Охраны А100 + источник событий Риф Стринг-200 на 100 объектов.</t>
  </si>
  <si>
    <t>ПО Центр Охраны А600 + RS-200</t>
  </si>
  <si>
    <t>ПО Андромеда Центр Охраны А600 + источник событий Риф Стринг-200 на 600 объектов.</t>
  </si>
  <si>
    <t>Объектовое (передающее) оборудование  Радиоканальной системы централизованной охраны РИФ СТРИНГ-200</t>
  </si>
  <si>
    <t>РИФ-ОП8  в комплекте с RS-200TDm</t>
  </si>
  <si>
    <t>Прибор приемно-контрольный охранно-пожарный Риф-ОП8 с передатчиком RS-200TDm</t>
  </si>
  <si>
    <t>RS-200TD-RR</t>
  </si>
  <si>
    <t>Передатчик-коммутатор Риф Стринг RS-200TD-RR в корпусе RR</t>
  </si>
  <si>
    <t>RS-200T</t>
  </si>
  <si>
    <t>Передатчик -коммуникатор Риф Стринг RS-200T</t>
  </si>
  <si>
    <t>RS-200TP (без счит)</t>
  </si>
  <si>
    <t>Объектовый прибор Риф Стринг RS-200TP без считывателя</t>
  </si>
  <si>
    <t xml:space="preserve">RS-200TP </t>
  </si>
  <si>
    <t>Объектовый прибор Риф Стринг RS-200TP</t>
  </si>
  <si>
    <t>RS-200TP-RB</t>
  </si>
  <si>
    <t>Объектовый прибор Риф Стринг RS-200ТР-RB</t>
  </si>
  <si>
    <t>RS-200TP-RB (без счит)</t>
  </si>
  <si>
    <t>Объектовый прибор Риф Стринг RS-200ТР-RB без считывателя</t>
  </si>
  <si>
    <t>Приемно-Контрольные охранно-пожарные приборы. Аксессуары</t>
  </si>
  <si>
    <t>РИФ-ОП8 (исп.С)</t>
  </si>
  <si>
    <t>Прибор приемно-контрольный охранно-пожарный Риф-ОП8 (исп.С)</t>
  </si>
  <si>
    <t>РИФ-ОП8(GSM-PRO.12)</t>
  </si>
  <si>
    <t>РИФ-ОП8 в комплекте с передатчиком GSM-PRO.12</t>
  </si>
  <si>
    <t>Риф-ОП-КС</t>
  </si>
  <si>
    <t>Концентратор сети на 7 приборов РИФ-ОП8 (исп.С) (без установленных передатчиков)</t>
  </si>
  <si>
    <t>Концентратор сети на 7 приборов РИФ-ОП8 (исп.С) с установленным передатчиком GSM-PRO.12</t>
  </si>
  <si>
    <t>РИФ-ОП-КС (RS-202TDm+GSM-PRO)</t>
  </si>
  <si>
    <t>Концентратор сети с передатчиками RS-202TDm и GSM-PRO.12</t>
  </si>
  <si>
    <t>РМ-ОП</t>
  </si>
  <si>
    <t>Радиомодем объектовый РМ-ОП (устанавливается в РИФ-ОП8 (исп. С))</t>
  </si>
  <si>
    <t>РМ-КС</t>
  </si>
  <si>
    <t>Радиомодем концентратор РМ-КС (устанавливается в концентратор сети Риф-ОП-КС)</t>
  </si>
  <si>
    <t>Риф-LS60</t>
  </si>
  <si>
    <t>Приемник групповой для Риф-LS60</t>
  </si>
  <si>
    <t>РИФ-S</t>
  </si>
  <si>
    <t>РИФ-S датчик герконовый для RS-201PLS60</t>
  </si>
  <si>
    <t>GSM-PRO.12</t>
  </si>
  <si>
    <t>Передатчик GSM-PRO.12 для установки в РИФ-ОП8</t>
  </si>
  <si>
    <t>GSM-PRO</t>
  </si>
  <si>
    <t>Передатчик GSM-PRO для установки в RS-202TX8N(L)</t>
  </si>
  <si>
    <t>Риф Бастион-1-Ф</t>
  </si>
  <si>
    <t>Устройство оконечное Риф Бастион-1, исполнение Ф</t>
  </si>
  <si>
    <t>Устройство передачи данных Риф Файндер 801</t>
  </si>
  <si>
    <t>OSA-104</t>
  </si>
  <si>
    <t>Адаптер порта OSA-104</t>
  </si>
  <si>
    <t>Адаптер порта OSA-24</t>
  </si>
  <si>
    <t>Переходник адаптера порта OSB-02</t>
  </si>
  <si>
    <t>см. примечание</t>
  </si>
  <si>
    <t>Проводное оборудование</t>
  </si>
  <si>
    <t>Извещатели оптико-электронные пассивные (ИК)</t>
  </si>
  <si>
    <t>Астра-5 исп. А</t>
  </si>
  <si>
    <t>ИО 409-10</t>
  </si>
  <si>
    <t>ИК пассивный, объемный, 12м, 90 град, микропроцессор, дискретная регулировка чувствительности</t>
  </si>
  <si>
    <t>Астра-5 исп. Б</t>
  </si>
  <si>
    <t>ИО 309-11</t>
  </si>
  <si>
    <t>ИК пассивный, поверхностный (линза штора), 10м х 7 град., микропроцессор, дискретная регулировка чувствительности</t>
  </si>
  <si>
    <t>Астра-5 исп. В</t>
  </si>
  <si>
    <t>ИО 209-24</t>
  </si>
  <si>
    <t>ИК пассивный, линейный (линза луч), 20м х 7 град., микропроцессор, дискретная регулировка чувствительности</t>
  </si>
  <si>
    <t>Астра-5 исп. АМ</t>
  </si>
  <si>
    <t>ИК пассивный, объемный, 10м, 90 град, сферическая линза, функция антимаскирования, микропроцессор, дискр. регулировка чувствительности, контроль вскрытия, поворотный кронштейн</t>
  </si>
  <si>
    <t>Астра-511</t>
  </si>
  <si>
    <t>ИО 409-25</t>
  </si>
  <si>
    <t>ИК пассивный, объемный, 12м, 90 град, микропроцессор, 4-площадочный PIR-детектор, устойчивость к мелким животным (до 5кг), дискретная регулировка чувствительности</t>
  </si>
  <si>
    <t>Астра-512</t>
  </si>
  <si>
    <t>ИО 409-42</t>
  </si>
  <si>
    <t>ИК пассивный, объемный, 10м, 90 град, микропроцессор, 4-площадочный PIR-детектор, устойчивость к животным (до 20кг), дискретная регулировка чувствительности, угловой кронштейн в комплекте</t>
  </si>
  <si>
    <t>Астра-515 исп.А</t>
  </si>
  <si>
    <t>ИО 409-32</t>
  </si>
  <si>
    <t>ИК пассивный, объемный, 10м, 90 град, дискретная регулировка чувствительности, угловой кронштейн в комплекте</t>
  </si>
  <si>
    <t>Астра-515 исп.Б</t>
  </si>
  <si>
    <t>ИК пассивный, поверхностный, линза - штора, 10м х 7 град, дискретная регулировка чувствительности, угловой кронштейн в комплекте</t>
  </si>
  <si>
    <t>Астра-516</t>
  </si>
  <si>
    <t>ИК пассивный, объемный, 10м, 90 град, микропроцессор, дискретная регулировка чувствительности, сферическая линза</t>
  </si>
  <si>
    <t>Астра-531 ИК</t>
  </si>
  <si>
    <t>ИО 309-28</t>
  </si>
  <si>
    <t>ИК пассивный, поверхностный, миниатюрный, 5м х 30 град, микропроцессор, поворотный кронштейн в комплекте</t>
  </si>
  <si>
    <t>Астра-6</t>
  </si>
  <si>
    <t>ИО 409-11</t>
  </si>
  <si>
    <t>ИК пассивный, объемный, 12м, 90 град, микропроцессор, температурная компенсация, память тревоги, дискретная регулировка чувствительности</t>
  </si>
  <si>
    <t>Астра-7 исп. А</t>
  </si>
  <si>
    <t>ИО 409-15А</t>
  </si>
  <si>
    <t>ИК пассивный, объемный, потолочный, диаметр зоны 9м, высота до 3,6м, микропроцессор, дискретная регулировка чувствительности</t>
  </si>
  <si>
    <t>Астра-7 исп. Б</t>
  </si>
  <si>
    <t>ИО 409-15Б</t>
  </si>
  <si>
    <t>ИК пассивный, объемный, потолочный, 4-площадочный PIR-детектор, диаметр зоны 13м, высота до 5м, микропроцессор, 4-площадочный PIR-детектор, дискретная регулировка чувствительности</t>
  </si>
  <si>
    <t>Астра-9</t>
  </si>
  <si>
    <t>ИО 409-22</t>
  </si>
  <si>
    <t>ИК пассивный, объемный, 10м, 90 град, регулировка зоны обнаружения, дискретная регулировка чувствительности, угловой кронштейн в комплекте</t>
  </si>
  <si>
    <t>Извещатели поверхностные звуковые</t>
  </si>
  <si>
    <t>Астра-С</t>
  </si>
  <si>
    <t>ИО 329-5</t>
  </si>
  <si>
    <t xml:space="preserve">звуковой поверхностный, дальность 6м, микропроцессор, дискретная регулировка чувствительности, контроль вскрытия, память тревоги </t>
  </si>
  <si>
    <t>Астра-531 АК</t>
  </si>
  <si>
    <t>ИО 329-16</t>
  </si>
  <si>
    <t>звуковой поверхностный, настенный, потолочный, защита оконных проемов, микропроцессор,  дальность 6м, дискретная регулировка чувствительности, память тревоги, поворотный кронштейн в комплекте</t>
  </si>
  <si>
    <t>Астра-612</t>
  </si>
  <si>
    <t>звуковой поверхностный, дальность 6м, микропроцессор, дискретная регулировка чувствительности,  память тревоги</t>
  </si>
  <si>
    <t>Астра-531 СМ</t>
  </si>
  <si>
    <t>ИО 315-5</t>
  </si>
  <si>
    <t>ИК + звуковой, настенный, потолочный, защита оконных проемов, микропроцессор, ИК: "штора" 5м, звуковой: 6м, 1 реле - объединение по "ИЛИ", дискретная регулировка чувствительности АК и ИК каналов, поворотный кронштейн в комплекте</t>
  </si>
  <si>
    <t>Астра-621</t>
  </si>
  <si>
    <t>ИО 415-2</t>
  </si>
  <si>
    <t xml:space="preserve">ИК + звуковой, настенный, микропроцессор, ИК: 12м, 90 град, звуковой: 6м, 2 реле, дискретная регулировка чувствительности АК и ИК каналов </t>
  </si>
  <si>
    <t>Астра-8</t>
  </si>
  <si>
    <t>ИО 415-1</t>
  </si>
  <si>
    <t xml:space="preserve">ИК + звуковой, потолочный,  ИК: диаметр зоны 9м, звуковой: 6м, высота до 3,6м, микропроцессор,  2 реле, дискретная регулировка чувствительности АК и ИК каналов </t>
  </si>
  <si>
    <t>Астра-642</t>
  </si>
  <si>
    <t>ультразвуковой, объемный, дальность 10м, микропроцессор, невосприимчивость к тепловым помехам, дискретная регулировка чувствительности, регулировка дальности, самотестирование</t>
  </si>
  <si>
    <t>Извещатели радиоволновые</t>
  </si>
  <si>
    <t>Астра-552 лит. 1,2</t>
  </si>
  <si>
    <t>радиоволновый, объемный, дальность 10 м, микропроцессор, невосприимчивость к тепловым помехам, эффективное обнаружение продольных перемещений, плавная регулировка обнаружительной способности,  самотестирование в процессе работы. Сочетание литер позволяет применять два извещателя в одном помещении</t>
  </si>
  <si>
    <t>Извещатели комбинированные</t>
  </si>
  <si>
    <t>Астра-551 лит. 1,2</t>
  </si>
  <si>
    <t>комбинированный ИК + радиоволновый, невосприимчивость к тепловым помехам, высокая обнаружительная способность и помехоустойчивость, микропроцессор, дальность 10м, дискретная регулировка чувствительности, регулировка дальности, самотестирование. Сочетание литер позволяет применять два извещателя в одном помещении</t>
  </si>
  <si>
    <t>Астра-641</t>
  </si>
  <si>
    <t>комбинированный ИК + ультразвуковой, невосприимчивость к тепловым помехам, высокая обнаружительная способность и помехоустойчивость, микропроцессор, дальность 10м, дискретная регулировка чувствительности, регулировка дальности, самотестирование</t>
  </si>
  <si>
    <t>Извещатели электро-контактные и аварийные</t>
  </si>
  <si>
    <t>Астра-321</t>
  </si>
  <si>
    <t>ИО101-7</t>
  </si>
  <si>
    <t>тревожная кнопка, фиксация при нажатии, индивидуальный механический ключ разблокировки</t>
  </si>
  <si>
    <t xml:space="preserve">тревожная кнопка, фиксация при нажатии, индивидуальный механический ключ разблокировки, контроль вскрытия корпуса </t>
  </si>
  <si>
    <t>Астра-321М</t>
  </si>
  <si>
    <t>тревожная кнопка, фиксация при нажатии, универсальный механический ключ разблокировки</t>
  </si>
  <si>
    <t>Астра-322</t>
  </si>
  <si>
    <t>тревожная кнопка, бесшумный ход, электронная фиксация при нажатии, универсальный механический ключ разблокировки</t>
  </si>
  <si>
    <t>извещатель изменения положения, обнаружение угла наклона 5-9° по трем осям, обнаружение вибрации при попытке взлома, дискретная регулировка чувствительности, 2 оптореле</t>
  </si>
  <si>
    <t xml:space="preserve">Астра-361 </t>
  </si>
  <si>
    <t>извещатель утечки воды аварийного типа, 2,5-30 В, 0,001 мА - дежурный режим при напряжении 2,5 В; 0,003 мА - дежурный режим при напряжении 15 В; 0,01 мА - дежурный режим при напряжении 30 В</t>
  </si>
  <si>
    <t>Приборы приемно-контрольные и дополнительное оборудование</t>
  </si>
  <si>
    <t>Астра-712/0</t>
  </si>
  <si>
    <t>ИП</t>
  </si>
  <si>
    <t>источник вторичного электропитания, вход.напряжение 187-242 В, выходное напряжение 10 - 14,2 В, макс.ток нагрузки 1А, АКБ 7,2 А/ч, ограничение тока заряда АКБ. Защита от: глубокого разряда; переполюсовки АКБ; КЗ в цепи АКБ; КЗ на выходе; перегрузки</t>
  </si>
  <si>
    <t>Астра-712/1</t>
  </si>
  <si>
    <t xml:space="preserve">ППКОП 01101349 </t>
  </si>
  <si>
    <t>контроль 1 ШС, РИП (место под АКБ 7 А/ч), возможность постановки-снятия ключами Touch Memory или кнопкой (комплектуется кнопкой и считывателем ТМ), выход для питания извещ-ей 12В, 550мА,  1 релейный выход, возможность цифрового обмена по линии расширения с модулями передачи извещений по GSM и радиоканалу. Выбор режимов работы с ПК. Подключение к ПК модулем сопряжения Астра-983 (в комплект не входит)</t>
  </si>
  <si>
    <t>Астра-712/2</t>
  </si>
  <si>
    <t>ППКОП 01101349</t>
  </si>
  <si>
    <t>контроль 2 ШС, РИП (место под АКБ 7 А/ч), возможность постановки-снятия ключами Touch Memory или кнопкой (комплектуется кнопкой и считывателем ТМ), выход для питания извещ-ей 12В, 550мА. 2 релейных выхода, возможность цифрового обмена по линии расширения с модулями передачи извещений по GSM и радиоканалу. Выбор режимов работы с ПК. Подключение к ПК модулем сопряжения Астра-983 (в комплект не входит)</t>
  </si>
  <si>
    <t>Астра-712/4</t>
  </si>
  <si>
    <t>контроль 4 ШС, РИП (место под АКБ 7 А/ч), возможность постановки-снятия ключами Touch Memory или кнопкой (комплектуется кнопкой и считывателем ТМ), выход для питания извещ-ей 12В, 750мА. 3 релейных выхода, возможность цифрового обмена по линии расширения с модулями передачи извещений по GSM и радиоканалу. Выбор режимов работы с ПК. Подключение к ПК модулем сопряжения Астра-983 (в комплект не входит)</t>
  </si>
  <si>
    <t>Астра-712/8</t>
  </si>
  <si>
    <t>контроль 8 ШС, РИП (место под АКБ 7 А/ч), возможность постановки-снятия ключами Touch Memory или кнопкой (комплектуется кнопкой и считывателем ТМ), выход для питания извещ-ей 12В, 750мА. 3 релейных выхода, возможность цифрового обмена по линии расширения с модулями передачи извещений по GSM и радиоканалу. Выбор режимов работы с ПК. Подключение к ПК модулем сопряжения Астра-983 (в комплект не входит)</t>
  </si>
  <si>
    <t>Астра-713</t>
  </si>
  <si>
    <t xml:space="preserve">ППКОП </t>
  </si>
  <si>
    <t>контроль 8 ШС с напряжением в шлейфах 14-21 В, возможность постановки-снятия ключами Touch Memory или кнопками пошлейфно на корпусе, 2 релейных выхода 100В х150мА и 2 выхода ОК 15В х 0,5А с предварительными типовыми заводскими настройками для целей СО, ЗО и ПЦН при автономном использовании, возможность цифрового обмена по RS-485 с перспективными центральными ППКОП и коммуникаторами. Выбор режимов работы с ПК</t>
  </si>
  <si>
    <t xml:space="preserve">Астра-812 </t>
  </si>
  <si>
    <t>ППКОП</t>
  </si>
  <si>
    <t>работа в составе систем Астра-РИ-М, Астра-РИ. ПО, установленное на заводе, предусматривает работу прибора в составе системы Астра-РИ-М и обеспечивает контроль до 4-х РПУ, до 4-х ретрансляторов, до 4 модулей управления и оповещения, до 192 радиоканальных извещателей,48 разделов. Постановка-снятие ключами Touch Memory, пин-кодами, радиобрелоками. 
ПО, установленное пользователем для работы прибора в составе системы Астра-РИ, обеспечивает контроль до 4-х РПУ и до 768 ШС.
Смена ПО для обновления, изменения типа системы и настройки ППКОП выполняется с ПК с помощью программы «Pconf-R». 
Особенность прибора - информационные интерфейсы LIN и USB. 
Подключение к ПК с помощью стандартного кабеля USB АМ/ВМ (в комплект не входит).</t>
  </si>
  <si>
    <t>Астра-812 М (без модуля РПП Астра-РИ-М)</t>
  </si>
  <si>
    <t xml:space="preserve">ППКОП 01109-32-1 </t>
  </si>
  <si>
    <t>Астра-812 МВ плата базовая</t>
  </si>
  <si>
    <t>для системы Астра-РИ-М; контроль 192 беспроводных извещателя, 2 проводных ШС; слоты для сменных модулей: РПП Астра-РИ-М, Астра-PSTN; программирование функций с ПК; постановка-снятие: ключами TM, радиобрелоками, кодом с пульта контроля и управления (ПКУ); информационные интерфейсы LIN, USB, UART</t>
  </si>
  <si>
    <t>Модуль Астра-МИП</t>
  </si>
  <si>
    <t>Модуль Астра-PSTN</t>
  </si>
  <si>
    <t>Астра-Дозор</t>
  </si>
  <si>
    <t xml:space="preserve">контроль состояния адресных радиоканальных извещателей системы Астра-РИ-М через радиоприемное устройство РПУ Астра-РИ-М, контроль состояния 8-ми ШС в ППКОП; три общедоступных канала передачи извещений на ПЦН:  встроенный GSM/GPRS модем  с двумя SIM-картами и  встроенный Ethernet модуль; встроенная GSM антенна; оповещение пользователей (5 тел.  номеров) по каналу GSM с помощью SMS; постановка-снятие ключами Touch Memory, пин-кодами, картами Wiegand.  Задание режимов работы из меню ППКОП; смена ПО по каналам Internet (GPRS, LAN) с сервера “Дозор” от ЗАО ПК “Атлант” (http://opasnost.net/), взаимодействие с ПО ПЦН сервера “Дозор” </t>
  </si>
  <si>
    <t>Кабельная сборка SMA_F_MMCX_M_RA</t>
  </si>
  <si>
    <t>Переходник с разъемами MMCX male и SMA female для подключения внешней GSM антенны к ППКОП Астра-Дозор, длина 150 мм</t>
  </si>
  <si>
    <t xml:space="preserve">Астра-821 </t>
  </si>
  <si>
    <t>МРС</t>
  </si>
  <si>
    <t>модуль реле силовых, 4 реле, 250 В, 3А, с перекидными контактами, возможность работы с: ППКОП Астра-812, Астра-812М, Астра-712/х, РПУ Астра-РИ М,  модулями Астра-831/832, выбор режимов работы с ПК. Подключение к ПК модулем сопряжения Астра-983 (в комплект не входит)</t>
  </si>
  <si>
    <t xml:space="preserve">Астра-822 </t>
  </si>
  <si>
    <t>МР</t>
  </si>
  <si>
    <t>модуль реле сигнальных, 8 реле, 100 В, 0.1А, с контактами на размыкание, возможность работы с: ППКОП Астра-812, Астра-812М, Астра-712/х, РПУ Астра-РИ(-М),  модулями Астра-831/832, выбор режимов работы с ПК. Подключение к ПК модулем сопряжения Астра-983 (в комплект не входит)</t>
  </si>
  <si>
    <t>Астра-861</t>
  </si>
  <si>
    <t>МВИ</t>
  </si>
  <si>
    <t>модуль выносных индикаторов состояния до 8 источников извещений</t>
  </si>
  <si>
    <t>Астра-882 GSM коммуникатор</t>
  </si>
  <si>
    <t>сеть GSM, речевые сообщения и тональное оповещение на 8 любых телефонов разрядностью до 15 (дополнительно - SMS на моб. телефоны), источники информации - ППКОП Астра-812/812М/712/х, 2 сигнальных входа,  снятие текущей информации по звонку, удаленный доступ для управления по SMS-команде, 1 силовой выход, выбор режимов работы с ПК. Комплектуется модулем сопряжения Астра-982</t>
  </si>
  <si>
    <t>Астра-982</t>
  </si>
  <si>
    <t>МС</t>
  </si>
  <si>
    <t>Астра-983</t>
  </si>
  <si>
    <t>модуль сопряжения с компьютером через порт USB для программирования и настройки оборудования  "Астра"</t>
  </si>
  <si>
    <t>Астра-984</t>
  </si>
  <si>
    <t>модуль сопряжения с компьютером через порт USB для программирования и настройки оборудования  "Астра" с интерфейсом типа RS-485</t>
  </si>
  <si>
    <t>Оповещатели</t>
  </si>
  <si>
    <t xml:space="preserve">Астра-10 исп. 1  </t>
  </si>
  <si>
    <t>оповещатель световой, сверхяркие светодиоды, питание ~220 В, 12 В</t>
  </si>
  <si>
    <t xml:space="preserve">Астра-10 исп. 2 </t>
  </si>
  <si>
    <t>оповещатель световой, сверхяркие светодиоды, питание 12 В</t>
  </si>
  <si>
    <t xml:space="preserve">Астра-10 исп. 3  </t>
  </si>
  <si>
    <t>оповещатель светозвуковой, сверхяркие светодиоды, питание 10-15 В, 95 дБ, два самостоятельных канала: свет и звук</t>
  </si>
  <si>
    <t>Астра-10 исп. М1</t>
  </si>
  <si>
    <t>О 12-3</t>
  </si>
  <si>
    <t>оповещатель световой, сверхяркие светодиоды, миниатюрный корпус, питание 10-15 В, 15 мА</t>
  </si>
  <si>
    <t xml:space="preserve">Астра-10 исп. М2 </t>
  </si>
  <si>
    <t>оповещатель светозвуковой, сверхяркие светодиоды, миниатюрный корпус, питание 10-15 В, 40 мА, 85 дБ</t>
  </si>
  <si>
    <t>Беспроводное оборудование</t>
  </si>
  <si>
    <t>Система Астра-Р</t>
  </si>
  <si>
    <t xml:space="preserve">Астра-Р </t>
  </si>
  <si>
    <t>УБОС</t>
  </si>
  <si>
    <t xml:space="preserve">комплект: радиоприемное устройство (РПУ) + 2 брелока (РПД), частота 433.92 МГц, 150 м, 1 силовое реле, выход на устройство индикации Астра-931, контроль 25 брелоков (РПД), антенна в комплекте </t>
  </si>
  <si>
    <t xml:space="preserve">Астра-Р РПУ </t>
  </si>
  <si>
    <t>РПУ</t>
  </si>
  <si>
    <t>радиоприемное устройство, частота 433.92 МГц, 1 силовое реле, выход на устройство индикации Астра-931, контроль 99 брелоков (РПД),антенна в комплекте</t>
  </si>
  <si>
    <t xml:space="preserve">Астра-Р РПУ исп.ТМ </t>
  </si>
  <si>
    <t xml:space="preserve">радиоприемное устройство, частота 433.92 МГц, транслятор кода формата ключей ТМ, антенна в комплекте </t>
  </si>
  <si>
    <t xml:space="preserve">Астра-Р РПД </t>
  </si>
  <si>
    <t>РПД</t>
  </si>
  <si>
    <t>брелок однокнопочный, частота 433.92 МГц, дальность 150 м, контроль разряда батареи</t>
  </si>
  <si>
    <t xml:space="preserve">Астра-Р РПД-М </t>
  </si>
  <si>
    <t xml:space="preserve">Астра-Р РПД браслет </t>
  </si>
  <si>
    <t>индивидуальная радиоканальная тревожная кнопка,  бесшумный ход, выполнена в виде браслета,   частота 433.92 МГц, дальность 150 м, контроль разряда батареи</t>
  </si>
  <si>
    <t>Астра-931</t>
  </si>
  <si>
    <t>УИ</t>
  </si>
  <si>
    <t>устройство индикации, до 99 номеров РПД Астра-Р, звуковое сопровождение, индикация разряда элемента питания РПД</t>
  </si>
  <si>
    <t xml:space="preserve">Система Астра-РИ </t>
  </si>
  <si>
    <t>Астра-РИ   РПУ лит. 1,2,3</t>
  </si>
  <si>
    <t>радиоприемное устройство, частота 433.92 + 0.2% МГц, 3 частотные литеры, контроль 24 РПД Астра-РИ и РПДК (брелоки), 2 выходных реле, поддержка дополнительно к РПДК извещателей Астра-3221 системы Астра-РИ-М в качестве "тревожной кнопки".   Оперативная настройка с помощью перемычек. Антенна штыревая в комплекте</t>
  </si>
  <si>
    <t>Астра-РИ   РПД 
лит. 1,2,3</t>
  </si>
  <si>
    <t>Дополнительное оборудование</t>
  </si>
  <si>
    <t>Извещатели инфракрасные пассивные оптико-электронные</t>
  </si>
  <si>
    <t>Фотон-6, 6А, 6Б</t>
  </si>
  <si>
    <t>оптико-электронный, -30…+50°С, 12В, дальность 12м (объем), 20м (линейн), 10м (поверх)</t>
  </si>
  <si>
    <t>Фотон-9</t>
  </si>
  <si>
    <t>Фотон-9М</t>
  </si>
  <si>
    <t>оптико-электронный, дальность 10м, микропроцесс. обраб., термокомпенсация, -30…+50°С, питание 12В, кронштейн в комплекте поставки</t>
  </si>
  <si>
    <t>Фотон-10,10А,10Б</t>
  </si>
  <si>
    <t>оптико-электронный, сферич. линза, микропроцесс. обраб., -30…+50°С, 12В, дальн. 12м (объем), 20м (линейн), 10м (поверх), кронштейн в комплекте поставки</t>
  </si>
  <si>
    <t>Фотон-10М, 10БМ  (рекомендуем для замены Фотон-СК)</t>
  </si>
  <si>
    <t>оптико-электронный, сферич. линза, микропроцесс. обработка, -30…+50°С, 12 В, дальность 12 м (объем), 10 м (поверх), малогабаритный корпус, кронштейн в комплекте поставки</t>
  </si>
  <si>
    <t>Фотон-10М-01</t>
  </si>
  <si>
    <t xml:space="preserve">объемный оптико-электронный, с повышенной обнаружительной способностью при скорости обнаружения до  0,1 м/с, -30…+50°С, 12 В, дальность 12 м, малогабаритный корпус, кронштейн в комплекте поставки, </t>
  </si>
  <si>
    <t>Фотон-12
Фотон-12Б</t>
  </si>
  <si>
    <t>оптико-электронный,  -30…+50°С, дальность 12м (объем),  15м (поверх), питание 12 В, кронштейн в комплекте поставки</t>
  </si>
  <si>
    <t>Фотон-12-1
Фотон-12-1Б</t>
  </si>
  <si>
    <t>оптико-электронный, сферическая линза, -30…+50°С, дальность 12м (объем),  15м (поверх), питание по шлейфу, кронштейн в комплекте поставки</t>
  </si>
  <si>
    <t>Фотон-15,15А,15Б</t>
  </si>
  <si>
    <t>оптико-электронный, сферич. линза, -30…+50°С, дальность 12м (объем), 20м (линейн), 10м (поверх), питание по шлейфу, кронштейн в комплекте поставки</t>
  </si>
  <si>
    <t>Фотон-16,16А,16Б</t>
  </si>
  <si>
    <t>оптико-электронный с каналом антимаскирования, сферич. линза, микропроцесс. Обраб., -30…+50°С, 12В, дальн. 12м (объем), 20м (линейн), 15м (поверх), кронштейн в комплекте поставки</t>
  </si>
  <si>
    <t>Фотон-19</t>
  </si>
  <si>
    <t>оптико-электронный с устойчивостью к перемещению домашних животных весом до 20 кг, дальность 8/10 м (дискретная регулировка), сферич. линза, микропроцесс. обработка, температурная компенсация,  -30…+50°С,  питание 12В</t>
  </si>
  <si>
    <t>Фотон-20, 20Б (рекомендуем для замены Фотон-СК-2)</t>
  </si>
  <si>
    <t>оптико-электронный, микропроцесс. обр., -30…+50°С, 12В, дальность 15м (объем), 15 м (поверх.), кронштейн в комплекте поставки</t>
  </si>
  <si>
    <t>Фотон-21</t>
  </si>
  <si>
    <t>оптико-электронный, потолочной установки, объемная зона обнаружения, диаметр зоны обнаружения 9м, при высоте установки 5м, -40…+50°С, 12В.</t>
  </si>
  <si>
    <t>Фотон-Ш2</t>
  </si>
  <si>
    <t>оптико-электронный, «занавес», высота уст. 2,5-5м, «занавес» с углом 90°, 4 плоскости крепления,  -30…+50°С, 12В</t>
  </si>
  <si>
    <t>Извещатели акустические разбития стекла</t>
  </si>
  <si>
    <t>Стекло-2</t>
  </si>
  <si>
    <t>разбития стекла, микропроц., -20…+45°С, дальность 6м, питание по шлейфу</t>
  </si>
  <si>
    <t>Стекло-3</t>
  </si>
  <si>
    <t>разбития стекла, микропроц., -20…+45°С, дальность 9м, питание 12В</t>
  </si>
  <si>
    <t xml:space="preserve">Стекло-3М  </t>
  </si>
  <si>
    <t>разбития стекла, микропроц., -20…+45°С, дальность 9м, питание 12В, компактный дизайн корпуса</t>
  </si>
  <si>
    <t>Стекло-4</t>
  </si>
  <si>
    <t>разбития стекла с каналом антимаскирования, микропроц., дальность 6 м, питание  12 В, -20…+45°С, компактный дизайн корпуса</t>
  </si>
  <si>
    <t>Извещатели совмещенные</t>
  </si>
  <si>
    <t>Орлан</t>
  </si>
  <si>
    <t>совмещенный ИК+разбития стекла, 9м (АК), -20…+45°С, 12м (ИК объемный), 12В, кронштейн в комплекте поставки</t>
  </si>
  <si>
    <t>Орлан-Ш</t>
  </si>
  <si>
    <t>совмещенный ИК+разбития стекла, 6м (АК), 10м (ИК поверхностный), 12В, -20…+45°С, кронштейн в комплекте поставки</t>
  </si>
  <si>
    <t>совмещенный ИК+разбития стекла,с устойчивостью к перемещению домашних животных весом до 20 кг, дальность ИК 8/10 м (дискретная регулировка), 9м (АК), 
-20…+45°С, 12В.</t>
  </si>
  <si>
    <t>совмещенный ИК+разбития стекла потолочной установки, 6м (АК), диаметр зоны обнаружения ИК 9м, при высоте установки 5м, 12В,  -20…+45°С</t>
  </si>
  <si>
    <t>Пирс-1-1</t>
  </si>
  <si>
    <t>пассивный ИК-извещатель со встроенной видеокамерой, ч/б камера, дальность 12 м, питание 12 В, -10 …+50°С, кронштейн в комплекте поставки</t>
  </si>
  <si>
    <t>не поставляем</t>
  </si>
  <si>
    <t>Пирс-1-3</t>
  </si>
  <si>
    <t>пассивный ИК-извещатель со встроенной видеокамерой, ч/б камера, объектив M12, дальность 20 м, питание 12 В, -10…+50 С, кронштейн в комплекте поставки</t>
  </si>
  <si>
    <t xml:space="preserve">Пирс-1-2В    </t>
  </si>
  <si>
    <t>пассивный ИК-извещатель со встроенной видеокамерой, цветная камера высокого разрешения 480ТВЛ, дальность 12 м, питание 12 В, -10 …+50°С, кронштейн в комплекте поставки</t>
  </si>
  <si>
    <t>Фотон-17</t>
  </si>
  <si>
    <t>пассивный ИК-извещатель со встроенной видеокамерой, ч/б камера с высокой чувствительностью, дальность 12 м, питание 12 В, -30 …+50°С, кронштейн в комплекте поставки</t>
  </si>
  <si>
    <t>Кронштейны</t>
  </si>
  <si>
    <t>Кронштейн большой</t>
  </si>
  <si>
    <t xml:space="preserve">универсальный кронштейн со сферическим шарниром, с большим углом поворота </t>
  </si>
  <si>
    <t>Кронштейн малый</t>
  </si>
  <si>
    <t>Извещатели вибрационные</t>
  </si>
  <si>
    <t>Шорох-1</t>
  </si>
  <si>
    <t>вибрационный, -10…+50°С, питание по шлейфу</t>
  </si>
  <si>
    <t>Шорох-2</t>
  </si>
  <si>
    <t>вибрационный , микропроцесс. обработка, 12В,                  -30…+50°С</t>
  </si>
  <si>
    <t>вибрационный, сомещенный с датчиком наклона, обнаружение попыток взлома и хищения банкоматов, сейфов и других средств защиты,  -30…+50°С, 12В</t>
  </si>
  <si>
    <t>устройство согласования посл. интерфейса, подключение изв. "Шорох-3" к ПК</t>
  </si>
  <si>
    <t>Шорох-2-10</t>
  </si>
  <si>
    <t>вибрационный (многоблочное исполнение),   состав: 1 БОС+10 датчиков вибрации,  микропроцесс. обработка,   -30…+50°С, 12В</t>
  </si>
  <si>
    <t>Извещатели ультразвуковые</t>
  </si>
  <si>
    <t>Витрина</t>
  </si>
  <si>
    <t>ультразвуковой, 12В, +5…+40°С</t>
  </si>
  <si>
    <t>предназначен для подсчета людей, проходящих через зону обнаружения. Высота установки до 3 м, напряжение питания 8…28 В, -30….+50 °С.</t>
  </si>
  <si>
    <t>Источники питания</t>
  </si>
  <si>
    <t>МИП-Р-1</t>
  </si>
  <si>
    <t>малогабаритный источник питания с резервом. 12 В, 1А,  -30…+50°С, АКБ 7 Ач. Соответствует тех.требованиям ФЗ-123, ГОСТ-Р 52435 и ГОСТ Р 53325</t>
  </si>
  <si>
    <t>Ладога БРШС-РК</t>
  </si>
  <si>
    <t>блок расширения шлейфов сигнализации радиоканальный, четыре рабочих частоты в диапазоне от 433,05 до 434,79 МГц, дальность действия 200 м,  контроль до 16 беспроводных извещателей, подключается в ЛС ППКОП «Ладога-А», к БЦ можно подключить до 5 БРШС-РК, диапазон температур -30…+50°С, напряжение питания 12 В</t>
  </si>
  <si>
    <t>Ладога БРШС-РК-485</t>
  </si>
  <si>
    <t>блок расширения шлейфов сигнализации радиоканальный, четыре рабочих частоты в диапазоне от 433,05 до 434,79 МГц, дальность действия 200 м,  контроль до 7 беспроводных извещателей, подключается в ЛС ППКОП «Заря УО-М1»,  диапазон температур -30…+50°С, напряжение питания 12 В</t>
  </si>
  <si>
    <t>Ладога БРШС-РК-485 исп.1</t>
  </si>
  <si>
    <t>Ладога БРШС-РК-Р</t>
  </si>
  <si>
    <t>блок расширения шлейфов сигнализации радиоканальный с релейным выходом, 6 НЗК реле, четыре рабочих частоты в диапазоне от 433,05 до 434,79 МГц, дальность действия 200 м,  контроль до 28 беспроводных извещателей, подключается к любому ПКП, диапазон температур -30…+50°С, напряжение питания 12 В</t>
  </si>
  <si>
    <t>Ладога БРШС-РК-РТР</t>
  </si>
  <si>
    <t xml:space="preserve"> ретранслятор, подключение к "Ладога БРШС-РК" и "Ладога БРШС-РК-485" извещателей, находящихся в зоне неуверенного приема,  диапазон температур -30…+50°С, напряжение питания 12 В</t>
  </si>
  <si>
    <t>Ладога БРШС-РК-РТР исп.1</t>
  </si>
  <si>
    <t xml:space="preserve"> ретранслятор, подключение к "Ладога БРШС-РК" и "Ладога БРШС-РК-485" извещателей, находящихся в зоне неуверенного приема,  диапазон температур -20…+50°С, напряжение питания 12 В, с резервным питанием. Аккумулятор DTM6012, 6В  1,2 Ач, поставляется по отдельному заказу</t>
  </si>
  <si>
    <t>Фотон-12-РК*, Фотон-12Б-РК*</t>
  </si>
  <si>
    <t>извещатели оптико-электронные радиоканальные, Фотон-12РК – объемная зона обнаружения, Фотон-12Б-РК – поверхностная,     диапазон температур -20…+50°С, электропитание от 2-х элементов – основного типа CR123А и резервного типа CR2032</t>
  </si>
  <si>
    <t>Фотон-19РК*</t>
  </si>
  <si>
    <t>оптико-электронный с устойчивостью к перемещению домашних животных весом до 20 кг, дальность 8/10 м (дискретная регулировка), сферич. линза,  -20…+50°С, электропитание от 2-х элементов – основного типа CR123А и резервного типа CR2032</t>
  </si>
  <si>
    <t>Фотон-Ш2-РК*</t>
  </si>
  <si>
    <t>оптико-электронный,  высота уст. 2,5-5м, «занавес» с углом 90°, 4 плоскости крепления,  -20…+50°С,  электропитание от элемента   типа CR123А</t>
  </si>
  <si>
    <t>Ладога МК-РК*</t>
  </si>
  <si>
    <t>извещатель магнито-контактный радиоканальный, однозонный, диапазон температур -20…+50°С, электропитание от 2-х элементов – основного типа CR123А и резервного типа CR2032</t>
  </si>
  <si>
    <t>Ладога МК-РК исп.1*</t>
  </si>
  <si>
    <t>извещатель магнито-контактный радиоканальный, двухзонный, диапазон температур -20…+50°С, электропитание от 2-х элементов – основного типа CR123А и резервного типа CR2032</t>
  </si>
  <si>
    <t>Ладога ИПР-РК*</t>
  </si>
  <si>
    <t>извещатель пожарный ручной радиоканальный, диапазон               температур -20…+55°С, электропитание от 2-х элементов – основного типа CR123А и резервного типа CR2032</t>
  </si>
  <si>
    <t>Ладога ПД-РК*</t>
  </si>
  <si>
    <t>извещатель пожарный дымовой радиоканальный,  -20…+55°С, электропитание от 2-х элементов – основного типа CR123А и резервного типа CR2032</t>
  </si>
  <si>
    <t>Ладога КТС-РК*</t>
  </si>
  <si>
    <t>кнопка тревожной сигнализации, диапазон температур  -20…+50°С, электропитание  от батареи типа CR2032</t>
  </si>
  <si>
    <t>Стекло-3-РК*</t>
  </si>
  <si>
    <t>извещатель разбития стекла  радиоканальный, диапазон температур  -20…+50°С, электропитание  от 2-х элементов типа CR123А и резервного типа CR2032</t>
  </si>
  <si>
    <t>Радиоканальная система пультовой охраны Lonta 202</t>
  </si>
  <si>
    <t>Приемное  и ретрансляционное оборудование Радиоканальной системы пультовой охраны Lonta - 202</t>
  </si>
  <si>
    <t>УК RS-202BSm</t>
  </si>
  <si>
    <t>Установочный комплект приемного оборудования</t>
  </si>
  <si>
    <t>RS-202RET</t>
  </si>
  <si>
    <t>Комплект ретранслятора Риф Стринг RS-202RET</t>
  </si>
  <si>
    <t xml:space="preserve">7'' цветной ЖК (800х480) 
Подключение - 4 провода 
Подключение 2-х вызывных панелей 
Подключение до 4-х мониторов 
Встроенная память - 352 Мб 
Поддержка SD-карт - до 32 Гб  
Питание AC100-240В (500 мА) 
Габариты 220x25x158 мм </t>
  </si>
  <si>
    <t>№ п/п</t>
  </si>
  <si>
    <t xml:space="preserve">Розница </t>
  </si>
  <si>
    <t>СЕРИЯ  iDo</t>
  </si>
  <si>
    <t>Инфракрасный переключатель</t>
  </si>
  <si>
    <t>iDo108C</t>
  </si>
  <si>
    <t>Переключатель инфракрасный для управления электроприборами с регулировкой времени от 16 до 350 сек., яркости, потолочный, дальность 8м., элегантный дизайн, напряжение питания 110-250В., 50Гц.,  диапазон рабочих температур от -20С до +50С.</t>
  </si>
  <si>
    <t>Извещатели поверхностные вибрационные</t>
  </si>
  <si>
    <t>iDo109</t>
  </si>
  <si>
    <t>Извещатель поверхностный вибрационный,  цифровой, с регулировкой чувствительности, элегантный дизайн, 85х26х25</t>
  </si>
  <si>
    <t>Извещатели пассивные оптико-электронные</t>
  </si>
  <si>
    <t>iDo301</t>
  </si>
  <si>
    <t>Пассивный инфракрасный извещатель движения, дальность 10м., настенный, элегантный дизайн, 128х64х40мм.</t>
  </si>
  <si>
    <t>iDo301PT</t>
  </si>
  <si>
    <t>Пассивный инфракрасный извещатель движения  с защитой от срабатывания на домашних животных до 20 кг., дальность 10м., элегантный дизайн, в комплекте с поворотным кронштейном, 128х64х40мм.</t>
  </si>
  <si>
    <t>iDo302D</t>
  </si>
  <si>
    <t>Пассивный, цифровой инфракрасный извещатель движения, дальность 10м., с нижней защитной зоной, элегантный дизайн, 89х52х39мм.</t>
  </si>
  <si>
    <t>iDo302DPT</t>
  </si>
  <si>
    <t>Пассивный, цифровой инфракрасный извещатель движения  с защитой от срабатывания на домашних животных до 35 кг., дальность 10м., с нижней защитной зоной, элегантный дизайн, 89х52х39мм.</t>
  </si>
  <si>
    <t>iDo303DR</t>
  </si>
  <si>
    <t>Пассивный, цифровой инфракрасный извещатель движения «вертикальный занавес» с функцией определения направления движения, дальность 8м., настенный, элегантный дизайн, 95х65х38мм.</t>
  </si>
  <si>
    <t>iDo304CM</t>
  </si>
  <si>
    <t>Пассивный инфракрасный извещатель движения с 360 гр. дальность 4,0 м., потолочный, элегантный дизайн, Д103х21мм.</t>
  </si>
  <si>
    <t>iDo305CM</t>
  </si>
  <si>
    <t>Пассивный инфракрасный извещатель движения с 360 гр. дальность 6,0 м., потолочный, элегантный дизайн, Д103х21мм.</t>
  </si>
  <si>
    <t>Извещатели пассивные оптико-электронные двойной технологии (комбинированные ИК+СВЧ)</t>
  </si>
  <si>
    <t>iDo401</t>
  </si>
  <si>
    <t>Пассивный извещатель движения двойной технологии (ИК+СВЧ), дальность 10м., настенный, с нижней защитной зоной, элегантный дизайн, 128х64х40мм.</t>
  </si>
  <si>
    <t>iDo401AM</t>
  </si>
  <si>
    <t xml:space="preserve">Пассивный извещатель движения двойной технологии (ИК+СВЧ) с микропроцессором антимаскирования,, дальность 10м., настенный, с нижней защитной зоной, элегантный дизайн, 128х64х40мм. </t>
  </si>
  <si>
    <t>iDo401PT</t>
  </si>
  <si>
    <t>Пассивный извещатель движения двойной технологии (ИК+СВЧ) с защитой от срабатывания на домашних животных до 45 кг., дальность 11м., настенный, с нижней защитной зоной, элегантный дизайн, 128х64х40мм.</t>
  </si>
  <si>
    <t>iDo402</t>
  </si>
  <si>
    <t>Пассивный извещатель движения двойной технологии (ИК+СВЧ), дальность 15м., настенный, с нижней защитной зоной, элегантный дизайн, 128х64х40мм.</t>
  </si>
  <si>
    <t>iDo402AM</t>
  </si>
  <si>
    <t>Пассивный извещатель движения двойной технологии (ИК+СВЧ) с микропроцессором антимаскирования, дальность 15м., настенный, с нижней защитной зоной, элегантный дизайн, 128х64х40мм.</t>
  </si>
  <si>
    <t>iDo403</t>
  </si>
  <si>
    <t>Пассивный извещатель движения двойной технологии (ИК+СВЧ), дальность 25м., настенный, с нижней защитной зоной, элегантный дизайн, 128х64х40мм.</t>
  </si>
  <si>
    <t>iDo404CM</t>
  </si>
  <si>
    <t>Пассивный извещатель движения двойной технологии (ИК+СВЧ), 360 гр. дальность 6,0м., потолочный, элегантный дизайн, Д130х26мм.</t>
  </si>
  <si>
    <t>Извещатели утечки газа</t>
  </si>
  <si>
    <t>iDo501</t>
  </si>
  <si>
    <t>Извещатель утечки природного, угарного, сжиженного газа, настенный, встроенная сирена 70 дБ/1м., с релейным выходом, 115х70х38мм.</t>
  </si>
  <si>
    <t>iDo501CM</t>
  </si>
  <si>
    <t>Извещатель утечки природного, угарного, сжиженного газа, потолочный, встроенная сирена 70 дБ/1м., с релейным выходом, элегантный дизайн, 140х70 мм.</t>
  </si>
  <si>
    <t>Извещатель прохода</t>
  </si>
  <si>
    <t>iDo601</t>
  </si>
  <si>
    <t xml:space="preserve">Извещатель прохода, дальность от 1,0 до 6,0м.,  105х55х26мм. </t>
  </si>
  <si>
    <t>Совмещенный пассивный оптико-электронный и акустический</t>
  </si>
  <si>
    <t>iDo602</t>
  </si>
  <si>
    <t>Совмещенный пассивный инфракрасный извещатель и акустический извещатель разбития стекла,  дальность 11м.  , элегантный дизайн,128х64х40мм.</t>
  </si>
  <si>
    <t>Поворотный кронштейн для извещателей серии R и iDo</t>
  </si>
  <si>
    <t>RA93</t>
  </si>
  <si>
    <t>Поворотный кронштейн для серии извещателей RK и Ido.</t>
  </si>
  <si>
    <t>Беспроводные комплекты</t>
  </si>
  <si>
    <t>iDo112Kit</t>
  </si>
  <si>
    <t>iDo111</t>
  </si>
  <si>
    <t>Дополнительный пульт управления (брелок) для использования в одноканальном комплекте iDo112Kit.</t>
  </si>
  <si>
    <t>БЕСПРОВОДНОЕ  ОБОРУДОВАНИЕ</t>
  </si>
  <si>
    <t>iDo105</t>
  </si>
  <si>
    <t>Магнито-контактный, беспроводный герконовый датчик, питание элемент CR123A в комплекте, 85х26х25</t>
  </si>
  <si>
    <t>iDo301W</t>
  </si>
  <si>
    <t>Пассивный инфракрасный, беспроводный извещатель движения,  дальность 10м., настенный, элегантный дизайн, в комплекте элементом питания, 128х64х40мм.</t>
  </si>
  <si>
    <t>iDo302DW</t>
  </si>
  <si>
    <t>Пассивный, цифровой  инфракрасный, беспроводный извещатель движения с защитой от срабатывания на домашних животных до 35 кг.,  дальность 10м., с нижней защитной зоной, элегантный дизайн, в комплекте с  элементом питания, 89х52х39мм.</t>
  </si>
  <si>
    <t>iDo303DRW</t>
  </si>
  <si>
    <t>Пассивный, цифровой инфракрасный извещатель движения «вертикальный занавес», беспроводный, дальность 8м., с функцией определения направления движения, элегантный дизайн, в комплекте с элементом питания, 95х65х38мм.</t>
  </si>
  <si>
    <t>iDo304CMW</t>
  </si>
  <si>
    <t>Пассивный инфракрасный, беспроводный извещатель движения, 360 гр. дальность 4,0 м., потолочный, диапазон рабочих температур от 0С до +50С, элегантный дизайн, в комплекте с элементом питания, Д103х21мм.</t>
  </si>
  <si>
    <t>iDo501CMW</t>
  </si>
  <si>
    <t>Извещатель утечки природного, угарного, сжиженного газа, потолочный, беспроводный, встроенная сирена 70 дБ/1м., элегантный дизайн, питание 12В, от бесперебойного блока питания,140х70мм.</t>
  </si>
  <si>
    <t>iDo503CMW</t>
  </si>
  <si>
    <t>Фотоэлектрический дымовой беспроводный извещатель, встроенная сирена 80 дБ/1м., контроль разряда батареи,  элемент питания в комплекте, 140х70мм.</t>
  </si>
  <si>
    <t>RP208EW4</t>
  </si>
  <si>
    <t>Четырех канальный приемник (до 5 извещателей на каждый канал) для беспроводных извещателей серии R и  iDo , 4 релейных выхода и 1 выход «TROUBLE», индикация разряда батареи, блок питания в комплекте.140х90х28мм.</t>
  </si>
  <si>
    <t>Приемно-контрольный прибор</t>
  </si>
  <si>
    <t>iDo218CN</t>
  </si>
  <si>
    <t>Приемно-контрольный прибор на 62 беспроводные зоны, внутренняя сирена, русифицированный ЖК дисплей с аккумулятором. Передает сообщения в формате CID.</t>
  </si>
  <si>
    <t>iDo218UD</t>
  </si>
  <si>
    <t>Модуль для удаленного программирования IDo218CN с компьютера, 140х90х28мм.</t>
  </si>
  <si>
    <t>iDo218RP</t>
  </si>
  <si>
    <t>Ретранслятор (повторитель), для  увеличения дальности действия беспроводных извещателей в два раза, 140х90х28мм.</t>
  </si>
  <si>
    <t>iDo101</t>
  </si>
  <si>
    <t>Свето-звуковой оповещатель для внешней установки, со встроенным резервным аккумулятором, 120 дБ./1м., 12В., диапазон рабочих температур от -20С до +60С, 265х265х105мм.</t>
  </si>
  <si>
    <t>iDo101W</t>
  </si>
  <si>
    <t>Свето-звуковой оповещатель для внешней установки, беспроводный, с местом для установки аккумулятора, питание 12В. От блока бесперебойного питания, 120 дБ./1м., диапазон рабочих температур от -20С до +60С, 265х265х105мм.</t>
  </si>
  <si>
    <t>iDo103</t>
  </si>
  <si>
    <t>Голосовой модуль для телефонной линии</t>
  </si>
  <si>
    <t>iDo104</t>
  </si>
  <si>
    <t>Брелок для дистанционного управления прибором iDo218CN, беспроводный, большие кнопки, защита от случайного нажатия кнопок, элегантный дизайн.</t>
  </si>
  <si>
    <t>Элементы Умного дома ROISCOK (беспроводные решения)</t>
  </si>
  <si>
    <t>iDo810</t>
  </si>
  <si>
    <t>Пульт дистанционного управления устройствами "Умный дом ROISCOK" (iDo812,iDo813,iDo814). Частота 433,92 МГц., Дальность действия в прямой видимости 50м., Напряжение питания 3В. (Элемент 2032 1 шт.)</t>
  </si>
  <si>
    <t>iDo812</t>
  </si>
  <si>
    <t>Управляемый электропатрон для ламп накаливания. Частота 433,92 МГц, Зона уверенного приема сигнала 50м. в прямой видимости. Напряжение питания 220В, 50Гц. Мощность нагрузки 60Вт. Регулировка уровнем освещенности ламп накаливания.</t>
  </si>
  <si>
    <t>iDo813</t>
  </si>
  <si>
    <t>Управляемый одноклавишный электровыключатель. Частота 433,92МГц.., Зона уверенного приема сигнала 50м. в прямой видимости. Напряжение питания 220В, 50Гц. Мощность нагрузки 600Вт. Регулировка уровнем освещенности ламп накаливания. Сенсорное Вкл./Выкл. света.</t>
  </si>
  <si>
    <t>iDo814</t>
  </si>
  <si>
    <t>Управляемая электророзетка. Частота 433,92МГц., Зона уверенного приема сигнала 50м. в прямой видимости. Мощность нагрузки 600Вт. Регулировка уровнем освещенности ламп накаливания.</t>
  </si>
  <si>
    <t>№</t>
  </si>
  <si>
    <t>КАБЕЛЬ ОГНЕСТОЙКИЙ ( Турция)</t>
  </si>
  <si>
    <t>руб/м</t>
  </si>
  <si>
    <t xml:space="preserve">FireKab 1x2x0.50 mm  (500 М)  </t>
  </si>
  <si>
    <t xml:space="preserve">FireKab 1x2x0.80 mm (200 м)    </t>
  </si>
  <si>
    <t xml:space="preserve">FireKab 1x2x1.00 mm (200м)  </t>
  </si>
  <si>
    <t xml:space="preserve">FireKab 1x2x1.12 mm (200м)  </t>
  </si>
  <si>
    <t xml:space="preserve">FireKab 1x2x1.37 mm (200м)  </t>
  </si>
  <si>
    <t xml:space="preserve">FireKab 2x2x0.50 mm (200 м)   </t>
  </si>
  <si>
    <t xml:space="preserve">FireKab 2x2x0.80 mm (200м) </t>
  </si>
  <si>
    <t xml:space="preserve">FireKab 2x2x1 mm (200м) </t>
  </si>
  <si>
    <t xml:space="preserve">FireKab 2x2x1,12 mm (200м) </t>
  </si>
  <si>
    <t xml:space="preserve">FireKab 2x2x1,37 mm (200м) </t>
  </si>
  <si>
    <t>FireKab 3x2x0.50 mm (200м)</t>
  </si>
  <si>
    <t>FireKab 4x2x0.50 mm (200м)</t>
  </si>
  <si>
    <t>FireKab 1x2x0.50 mm+0.50mm (500м)</t>
  </si>
  <si>
    <t>FireKab 1x2x0.80 mm+0.80mm (500м)</t>
  </si>
  <si>
    <t>FireKab 1x2x1.00 mm+0.80mm (500м)</t>
  </si>
  <si>
    <t xml:space="preserve">FireKab 1x2x1.12 mm+0.80mm  (200м)  </t>
  </si>
  <si>
    <t xml:space="preserve">FireKab 1x2x1.37 mm+0.80mm (200м)  </t>
  </si>
  <si>
    <t>FireKab 2x2x0.50 mm+0.50mm (500м)</t>
  </si>
  <si>
    <t>FireKab 2x2x0.80 mm+0.80mm (500м)</t>
  </si>
  <si>
    <t>FireKab 2x2x1 mm+0.80mm (200м)</t>
  </si>
  <si>
    <t>FireKab 2x2x1,12 mm+0.80mm (200м)</t>
  </si>
  <si>
    <t>FireKab 2x2x1,37 mm+0.80mm (200м)</t>
  </si>
  <si>
    <t>открытые цены</t>
  </si>
  <si>
    <t>Филиал №1 ООО "ТД ДЕАН"</t>
  </si>
  <si>
    <t>644033, г.Омск, ул.Красный путь, д.78</t>
  </si>
  <si>
    <t>тел.(3812) 913-796, 913-797,</t>
  </si>
  <si>
    <t>http://omsk.dean.ru/</t>
  </si>
  <si>
    <t>omsk@dean.ru</t>
  </si>
  <si>
    <t>руб</t>
  </si>
  <si>
    <t>PVDR-16WDF2</t>
  </si>
  <si>
    <t>Наименование</t>
  </si>
  <si>
    <t>Краткое описание</t>
  </si>
  <si>
    <t>P.S. По колонкам:</t>
  </si>
  <si>
    <t>РОЗНИЦА</t>
  </si>
  <si>
    <t>только эта цена должна быть на сайтах компаний!!!!</t>
  </si>
  <si>
    <t>МЕЛКИЙ ОПТ( монтажник)</t>
  </si>
  <si>
    <t xml:space="preserve"> при объеме от 40 тыс.  руб/м только по POLYVISION</t>
  </si>
  <si>
    <t>ОПТ.</t>
  </si>
  <si>
    <t xml:space="preserve"> при объеме от 100 тыс.  руб/м только по POLYVISION</t>
  </si>
  <si>
    <t>КРУПНЫЙ ОПТ.</t>
  </si>
  <si>
    <t xml:space="preserve"> при объеме от 250 тыс . руб/м только по POLYVISION</t>
  </si>
  <si>
    <t>Розница</t>
  </si>
  <si>
    <t>закрытые колонки</t>
  </si>
  <si>
    <t xml:space="preserve">LC-N3.6IR-HD1 </t>
  </si>
  <si>
    <t>1/2,9" CMOS PixelPlus 720р (0.01люкс) 3,6 мм. 2/3DNR, ACCE, ATW, AWC, BLC, HSBLC, AGC, Sens-up.ИК-подсветка 15 м -40...+50°С (IP-66), DC12В</t>
  </si>
  <si>
    <t>запись только на PVDR-04HDL1</t>
  </si>
  <si>
    <t>разовая поставка</t>
  </si>
  <si>
    <t xml:space="preserve">LC-N3.6IR-HD2 </t>
  </si>
  <si>
    <t>1/3" CMOS Aptina 1080p (0.01люкс) 3,6 мм. 2/3DNR, ACCE, ATW, AWC, BLC, HSBLC, AGC, Sens-up.ИК-подсветка 15 м .-40...+50°С (IP-66), DC12В</t>
  </si>
  <si>
    <t>LC-DV12IR-HD1</t>
  </si>
  <si>
    <t>,1/2,9" CMOS PixelPlus 720р (0.01люкс) 2.8-12 мм. 2/3DNR, ACCE, ATW, AWC, BLC, HSBLC, AGC, Sens-up.ИК-подсветка 20 м -40...+50°С (IP-66), DC12В</t>
  </si>
  <si>
    <t xml:space="preserve">LC-DV12IR-HD2 </t>
  </si>
  <si>
    <t>I,1/3" CMOS Aptina 1080p (0.01люкс) 2.8-12 мм. 2/3DNR, ACCE, ATW, AWC, BLC, HSBLC, AGC, Sens-up.ИК-подсветка 20 м .-40...+50°С (IP-66), DC12В</t>
  </si>
  <si>
    <t>LC-NV12IR-HD1</t>
  </si>
  <si>
    <t>,1/2,9" CMOS PixelPlus 720р (0.01люкс) 2.8-12 мм. 2/3DNR, ACCE, ATW, AWC, BLC, HSBLC, AGC, Sens-up.ИК-подсветка 40 м -40...+50°С (IP-66), DC12В</t>
  </si>
  <si>
    <t>LC-NV12IR-HD2</t>
  </si>
  <si>
    <t>,1/3" CMOS Aptina 1080p (0.01люкс) 2.8-12 мм. 2/3DNR, ACCE, ATW, AWC, BLC, HSBLC, AGC, Sens-up.ИК-подсветка 40 м .-40...+50°С (IP-66), DC12В</t>
  </si>
  <si>
    <t>РЕГИСТРАТОР HD SDI для камер LC</t>
  </si>
  <si>
    <t>PVDR-04HDL1</t>
  </si>
  <si>
    <t xml:space="preserve">Пентаплекс; H.264/G.711А; Видео 4/3 (BNC HD-SDI, VGA, HDMI); Аудио - 2/1; Тревожные вх./вых. - 2/1; Запись - 100 к/с(1080p, 720p); Сеть; HDD - 2 SATA (до 4ТБ). 
</t>
  </si>
  <si>
    <t>PN3-M2-B4,2IR</t>
  </si>
  <si>
    <t xml:space="preserve">1/3" 2.1 Megapixel Panasoniс Progressive CMOS 1080p (0.0008 люкс) 4.2 мм 2/3DNR, ACCE, Smart-IR, ATW, AWC, BLC, HSBLC, AGC, Sens-up 
Механический ИК-фильтр ИК-подсветка 15 м 
-35...+50°С (IP-66),  DC12В (6 Вт) </t>
  </si>
  <si>
    <t>Распродажа!!Больше не поставляются</t>
  </si>
  <si>
    <t>PN3-M2-V12IR</t>
  </si>
  <si>
    <t>1/3" 2.1 Megapixel Panasoniс Progressive CMOS 1080p (0.0008 люкс) 2.8-12 мм варио 
2/3DNR, ACCE, Smart-IR, ATW, AWC, BLC, HSBLC, AGC, Sens-up Механический ИК-фильтр 
ИК-подсветка 30 м -35...+50°С (IP-66),  DC12В (7 В</t>
  </si>
  <si>
    <t>PN42-M2-V12IR</t>
  </si>
  <si>
    <t xml:space="preserve">1/3" Sony Exmor CMOS 1080p (0.0008 люкс) 
2.8-12 мм варио 2/3DNR, ACCE, Smart-IR, ATW, AWC, BLC, HSBLC, AGC, Sens-up 
ИК-подсветка 60 м ,-35...+50°С (IP-66),  DC12В (1 </t>
  </si>
  <si>
    <t>PN9-M2-V12IRH</t>
  </si>
  <si>
    <t xml:space="preserve">1/2.9"Sony Exmor 1080p (0.0002 люкс) 
2.8-12 мм варио 2/3DNR, ACCE, Smart-IR, ATW, AWC, BLC, HSBLC, AGC, Sens-up 
Механический ИК-фильтр ИК-подсветка 50-60 м -45...+50°С (IP-66, Обогрев),  DC12В (1400 мА) </t>
  </si>
  <si>
    <t>PN9-M2-V50IR</t>
  </si>
  <si>
    <t xml:space="preserve">1/2.9"Sony Exmor 1080p (0.0002 люкс) 
5-50 мм варио 2/3DNR, ACCE, Smart-IR, ATW, AWC, BLC, HSBLC, AGC, Sens-up 
Механический ИК-фильтр ИК-подсветка 50-60 м -35...+50°С   DC12В (1400 мА) </t>
  </si>
  <si>
    <t>PN9-M2-V50IRH</t>
  </si>
  <si>
    <t xml:space="preserve">1/2.9"Sony Exmor 1080p (0.0002 люкс) 
5-50 мм варио 2/3DNR, ACCE, Smart-IR, ATW, AWC, BLC, HSBLC, AGC, Sens-up 
Механический ИК-фильтр ИК-подсветка 50-60 м -45...+50°С (IP-66, Обогрев),  DC12В (1400 мА) </t>
  </si>
  <si>
    <t>PD9-M2-V12IR</t>
  </si>
  <si>
    <t xml:space="preserve">Sony Exmor 1080p (0.0002 люкс) 
2.8-12 мм варио 2/3DNR, ACCE, Smart-IR, ATW, AWC, BLC, HSBLC, AGC, Sens-up 
Механический ИК-фильтр ИК-подсветка 30-40 м -10...+50°С (IP-66),  DC12В (500 мА) </t>
  </si>
  <si>
    <t>PN4-M2-B3.6IR</t>
  </si>
  <si>
    <t xml:space="preserve">1/3" 2.1 Megapixel Panasoniс Progressive CMOS 1080p фикс 3,6мм ,OSD
3DNR, ACCE, Defog, ATW, AWC, BLC, HSBLC, AGC, Sens-up 
ИК-подсветка 20м ,металлический корпус--35..+50°С (IP-66),  DC12В (4.5 Вт) </t>
  </si>
  <si>
    <t>PD4-M2-V12IR</t>
  </si>
  <si>
    <t>1/3" 2.1 Megapixel Panasoniс Progressive CMOS1080p  2.8-12 мм варио 
3DNR, ACCE, Smart-IR, ATW, AWC, BLC, HSBLC, AGC, Sens-up Defog
ИК-подсветка 20 м -10...+50°С (IP-66),  DC12В (7.5 Вт</t>
  </si>
  <si>
    <t>PD4-M2-B3.6IR</t>
  </si>
  <si>
    <t xml:space="preserve">1/3" 2.1 Megapixel Panasoniс Progressive CMOS 1080p фикс 3,6мм ,OSD
3DNR, ACCE, Defog, ATW, AWC, BLC, HSBLC, AGC, Sens-up Механический ИК-фильтр 
ИК-подсветка 15 м ,металлический корпус-10...+50°С (IP-66),  DC12В (4.5 Вт) </t>
  </si>
  <si>
    <t>PD41-M2-V12IR</t>
  </si>
  <si>
    <t>1/3" 2.1 Megapixel Panasoniс Progressive CMOS1080p  2.8-12 мм варио 
3DNR, ACCE, Smart-IR, ATW, AWC, BLC, HSBLC, AGC, Sens-up Defog, пластиковый корпус 
ИК-подсветка 20 м 0...+50°С (IP-66),  DC12В (7.5 Вт</t>
  </si>
  <si>
    <t>PD3-M2-V12IR</t>
  </si>
  <si>
    <t xml:space="preserve">1/3" 2.1 Megapixel Panasoniс Progressive CMOS1080p (0.0008 люкс) 2.8-12 мм варио 
2/3DNR, ACCE, Smart-IR, ATW, AWC, BLC, HSBLC, AGC, Sens-up Механический ИК-фильтр 
ИК-подсветка 30 м -10...+50°С (IP-66),  DC12В (7.5 Вт) </t>
  </si>
  <si>
    <t>PD3-M2-В4.2IR</t>
  </si>
  <si>
    <t xml:space="preserve">1/3" 2.1 Megapixel Panasoniс Progressive CMOS 1080p (0.0008 люкс) 4.2 мм 
2/3DNR, ACCE, Smart-IR, ATW, AWC, BLC, HSBLC, AGC, Sens-up Механический ИК-фильтр 
ИК-подсветка 15 м ,металлический корпус-10...+50°С (IP-66),  DC12В (4.5 Вт) </t>
  </si>
  <si>
    <t>РЕГИСТРАТОРЫ HD SDI</t>
  </si>
  <si>
    <t>PVDR-04HDL2</t>
  </si>
  <si>
    <t xml:space="preserve">Пентаплекс; H.264/G.711А; Видео 4/3 (BNC, VGA, HDMI); Аудио - 4/1; Тревожные вх./вых. - 8/2; Запись - 100 к/с(1080p, 720p); RS-485,422; Сеть; HDD - 2 SATA (до 3 ТБ). </t>
  </si>
  <si>
    <t>PVDR-04HDS2</t>
  </si>
  <si>
    <t xml:space="preserve">Пентаплекс; H.264/G.711А; Видео 4/3 (BNC, VGA, HDMI); Аудио - 4/1; Тревожные вх./вых. - 16/4; Запись - 100 к/с(1080p, 720p); RS-485,422; Сеть; HDD - 4 SATA (до 3 ТБ). 
</t>
  </si>
  <si>
    <t>PVDR-08HDS3</t>
  </si>
  <si>
    <t xml:space="preserve">Пентаплекс; H.264/G.711А; Видео 8/3 (BNC, VGA, HDMI); Аудио - 8+1/1; Тревожные вх./вых. - 8/4; Запись - 96 к/с(1080p, 720p); RS-485; Сеть; HDD - 8 SATA (до 3 ТБ). </t>
  </si>
  <si>
    <t>PVDR-08HDF3</t>
  </si>
  <si>
    <t xml:space="preserve">Пентаплекс; H.264/G.711А; Видео 8/3 (BNC, VGA, HDMI); Аудио - 8+1/1; Тревожные вх./вых. - 8/4; Запись - 200 к/с(1080p, 720p); RS-485; Сеть; HDD - 8 SATA (до 3 ТБ). </t>
  </si>
  <si>
    <t>PVDR-16HDS3</t>
  </si>
  <si>
    <t xml:space="preserve">Пентаплекс; H.264/G.711А; Видео 16/3 (BNC, VGA, HDMI); Аудио - 16+1/1; Тревожные вх./вых. - 16/4; Запись - 192 к/с(1080p, 720p); RS-485; Сеть; HDD - 8 SATA (до 3 ТБ). </t>
  </si>
  <si>
    <t>PVDR-16HDF3</t>
  </si>
  <si>
    <t xml:space="preserve">Пентаплекс; H.264/G.711А; Видео 16/3 (BNC, VGA, HDMI); Аудио - 16+1/1; Тревожные вх./вых. - 16/4; Запись - 400 к/с(1080p, 720p); RS-485; Сеть; HDD - 8 SATA (до 3 ТБ). </t>
  </si>
  <si>
    <t>Усилители (повторители) HD-SDI</t>
  </si>
  <si>
    <t xml:space="preserve">0604-AH-01 </t>
  </si>
  <si>
    <t xml:space="preserve">HD-SDI усилитель-конвертер
Поддержка форматов: HD-SDI (1,485Гб/с) Усиление сигнала -180 м 
Питание - DC 12В (5 Вт) </t>
  </si>
  <si>
    <t>Камеры cерия LC</t>
  </si>
  <si>
    <t>серия LC</t>
  </si>
  <si>
    <t>ОТКРЫТАЯ ЦЕНА</t>
  </si>
  <si>
    <t>СПЕЦЦЕНЫ</t>
  </si>
  <si>
    <t>Описание</t>
  </si>
  <si>
    <t>LC-N2812IR Dark grey/White</t>
  </si>
  <si>
    <t xml:space="preserve">1/2,8" 2,0Мп Progressive Scan SONY CMOS IMX122(Hi3516C)2.8 - 12 мм варио, ИК-подсветка 40 м Видео: 1080p, D1 @ 25 к/сAWB, BLC, Д/Н (ИК-фильтр) 
ONVIF 2.2 (Web, ПО) 
DC 12В, -40...+40°С </t>
  </si>
  <si>
    <t>LC-N3.6IR Dark grey/White</t>
  </si>
  <si>
    <t xml:space="preserve">1/2,8" 2,0Мп Progressive Scan SONY CMOS IMX122(Hi3516C)3.6 мм фикс.,видео 1080p, D1 @ 25 к/сAWB, BLC, Д/Н (ИК-фильтр) ИК-подсветка 30 м 
ONVIF 2.2 (Web, ПО) DC 12В, -40...+40°С
</t>
  </si>
  <si>
    <t>LC-2D3.6IR White</t>
  </si>
  <si>
    <t xml:space="preserve">1/2,8" 2,0Мп Progressive Scan SONY CMOS IMX122(Hi3516C)3.6 мм фикс.,видео 1080p, D1 @ 25 к/сAWB, BLC, Д/Н (ИК-фильтр) ИК-подсветка 15 м 
ONVIF 2.0 (Web, ПО) DC 12В, -40...+40°С
</t>
  </si>
  <si>
    <t>УЛИЧНЫЕ</t>
  </si>
  <si>
    <t>PN20-M1-B3.6IR(А)-IP</t>
  </si>
  <si>
    <t xml:space="preserve">1/4" Omnivision CMOS (OV9712) 3.6 мм фикс., ИК-подсветка 20 м Видео: 720p, D1 @ 25 к/с,аудио G.711A, 1/- RCA , AWB, BLC, Д/Н (ИК-фильтр) ONVIF 2.0 (Web, ПО) DC 12В, -40...+50°С (IP-66) </t>
  </si>
  <si>
    <t>PN20-M2-B3.6IRА-IP</t>
  </si>
  <si>
    <t xml:space="preserve">1/2.8'' Sony Exmor CMOS (IMX222L) 3,6 мм ,ИК-подсветка 20 м Видео: 1080p, D1 @ 25 к/с,аудио G.711A, 1/- RCA , AWB, BLC, Д/Н (ИК-фильтр) ONVIF 2.0 (Web, ПО) DC 12В, -40...+50°С (IP-66) </t>
  </si>
  <si>
    <t>PN74-M2-V12IR-IP</t>
  </si>
  <si>
    <t>1/2.8'' Sony Exmor CMOS (IMX122LQJ) 
2.8 - 12 мм варио, ИК-подсветка 30 м 
Видео: 1080p, D1 @ 25 к/с ,AWB, BLC, Д/Н (ИК-фильтр) 
ONVIF 2.0 (Web, ПО)  детекция движения
DC 12В(1А), -40...+50°С (IP-66</t>
  </si>
  <si>
    <t>PN74-M2-V12IRP-IP</t>
  </si>
  <si>
    <t>1/2.8'' Sony Exmor CMOS (IMX122LQJ) 
2.8 - 12 мм варио, ИК-подсветка 30 м 
Видео: 1080p, D1 @ 25 к/с ,AWB, BLC, Д/Н (ИК-фильтр) 
ONVIF 2.0 (Web, ПО)  детекция движения
DC 12В/PoE(1А), -40...+50°С (IP-66</t>
  </si>
  <si>
    <t>PN73-M2-V12IR-IP</t>
  </si>
  <si>
    <t>PN73-M2-V12IRP-IP</t>
  </si>
  <si>
    <t>PN2-M1-V12IRA-IP</t>
  </si>
  <si>
    <t xml:space="preserve">1/4" Omnivision CMOS (OV9712) 2.8-12 мм , ИК-подсветка 40 м Видео: 720p, D1 @ 25 к/с ,аудио G.711A, 1/-
AWB, BLC, Д/Н (ИК-фильтр) ONVIF 2.0 (Web, ПО) DC 12В, -40...+50°С (IP-66) </t>
  </si>
  <si>
    <t>PN2-M2-V12IRA-IP</t>
  </si>
  <si>
    <t xml:space="preserve">1/2.8'' Sony Exmor CMOS (IMX122LQJ) 2.8 - 12 мм варио, ИК-подсветка 40 м Видео: 1080p, D1 @ 25 к/с,аудио G.711A, 1/- RCA AWB, BLC, Д/Н (ИК-фильтр)ONVIF 2.0 (Web, ПО) DC 12В, -40...+50°С (IP-66) </t>
  </si>
  <si>
    <t>PN2-M2-V12IRPA-IP</t>
  </si>
  <si>
    <t xml:space="preserve">1/2.8'' Sony Exmor CMOS (IMX122LQJ) 
2.8 - 12 мм варио, ИК-подсветка 40 м
Видео: 1080p, D1 @ 25 к/с, Аудио G.711A,AWB, BLC, Д/Н (ИК-фильтр)ONVIF 2.0 (Web, ПО) 
DC 12В, PoE IEEE 802.3af класс 0 
-40...+50°С (IP-66) </t>
  </si>
  <si>
    <t>PN2-M2-V12IRMPA-IP</t>
  </si>
  <si>
    <t xml:space="preserve">1/2.8'' Sony Exmor CMOS (IMX122LQJ),2.8 - 12 мм варио, ИК-подсветка 40 м,Видео: 1080p, D1 @ 25 к/с, Аудио G.711A 
Трев. входы/выходы, MicroSD 32 ГБ 
AWB, BLC, Д/Н (ИК-фильтр) ONVIF 2.0 (Web, ПО) 
DC 12В, PoE IEEE 802.3af класс 0 
-40...+50°С (IP-66) </t>
  </si>
  <si>
    <t>КУПОЛЬНЫЕ</t>
  </si>
  <si>
    <t>PQ21-M1-B4IRMAW-IP</t>
  </si>
  <si>
    <t>1/4" Omnivision CMOS (OV9712) 
4 мм фикс., ИК-подсветка 15 м 
Видео: 720p, D1 @ 25 к/с 
aудио G.711A, MicroSD до 32 ГБ 
AWB, BLC, Д/Н (ИК-фильтр) 
ONVIF 2.0 (Web, ПО),DC 5 В, -10...+50°С</t>
  </si>
  <si>
    <t>PD20-M1-B3.6IR(А)-IP</t>
  </si>
  <si>
    <t>PD20-M2-B3.6IRА-IP</t>
  </si>
  <si>
    <t xml:space="preserve">1/2.8'' Sony Exmor CMOS (IMX222L) 3,6 мм, ИК-подсветка 20 м Видео: 1080p, D1 @ 25 к/с,аудио G.711A, 1/- RCA , AWB, BLC, Д/Н (ИК-фильтр) ONVIF 2.0 (Web, ПО) DC 12В, -40...+50°С (IP-66) </t>
  </si>
  <si>
    <t>PD71-M1-V12IR-IP</t>
  </si>
  <si>
    <t xml:space="preserve">1/4" Omnivision CMOS (OV9712) 
2.8-12 мм варио, ИК-подсветка 25 м 
Видео: 720p, D1 @ 25 к/с ,AWB, BLC, Д/Н (ИК-фильтр) 
ONVIF 2.0 (Web, ПО) внутренняя,DC 12В(1А). </t>
  </si>
  <si>
    <t>PD71-M1-V12IRP-IP</t>
  </si>
  <si>
    <t xml:space="preserve">1/4" Omnivision CMOS (OV9712) 
2.8-12 мм варио, ИК-подсветка 25 м 
Видео: 720p, D1 @ 25 к/с ,AWB, BLC, Д/Н (ИК-фильтр) 
ONVIF 2.0 (Web, ПО) внутренняя,DC 12В(1А)//POE. </t>
  </si>
  <si>
    <t>PD71-M2-V12IR-IP</t>
  </si>
  <si>
    <t>1/2.8'' Sony Exmor CMOS (IMX122LQJ) 2.8 - 12 мм варио, ИК-подсветка 25 м ,Видео: 1080p, D1 @ 25 к/с ,AWB, BLC, Д/Н (ИК-фильтр) ONVIF 2.0 (Web, ПО)детекция движения, внутренняя DC 12В(1А)</t>
  </si>
  <si>
    <t>PD7-M2-V12IR-IP</t>
  </si>
  <si>
    <t>1/2.8'' Sony Exmor CMOS (IMX122LQJ) 2.8 - 12 мм варио, ИК-подсветка 25 м ,Видео: 1080p, D1 @ 25 к/с ,AWB, BLC, Д/Н (ИК-фильтр) ONVIF 2.0 (Web, ПО)детекция движения, DC 12В(1А), -40...+50°С (IP-66)</t>
  </si>
  <si>
    <t>PD7-M2-V12IRP-IP</t>
  </si>
  <si>
    <t>1/2.8'' Sony Exmor CMOS (IMX122LQJ) 2.8 - 12 мм варио, ИК-подсветка 25 м ,Видео: 1080p, D1 @ 25 к/с ,AWB, BLC, Д/Н (ИК-фильтр) ONVIF 2.0 (Web, ПО)детекция движения, DC 12В/POE(1А), -40...+50°С (IP-66)</t>
  </si>
  <si>
    <t>PS2-M2-Z20IR-IP</t>
  </si>
  <si>
    <t xml:space="preserve">Скоростной уличный купол1/2.8'' Sony Exmor CMOS (IMX122) 4.7-94 мм варио (x20), ИК-подсветка до 100 м Видео: 1080p, 720р, D1 @ 25 к/с 
AWB, BLC, AGC, DNR, WDR,ИК-фильтр, ONVIF 2.0 (Web, ПО)DC 12 В (4А), -45...+55°С (IP-66) 
Обогреватель, кулер. </t>
  </si>
  <si>
    <t>NVR</t>
  </si>
  <si>
    <t xml:space="preserve">PVDR-08NR2 </t>
  </si>
  <si>
    <t xml:space="preserve">8-ми канальный IP-видеорегистратор с поддержкой протокола ONVIFLinux; H.264; Поддержка IP-камер - 8x1080p или 8x720p; Запись - 25 к/с по каждому каналу; Видеовыходы -  HDMI, VGA, BNC; Аудиовыход; RS-485; Сеть; HDD - 1 SATA (до 4 ТБ). 
</t>
  </si>
  <si>
    <t>PVDR-08NRL2</t>
  </si>
  <si>
    <t xml:space="preserve">8-ми канальный IP-видеорегистратор с поддержкой протокола ONVIF,Linux; H.264; Поддержка IP-камер - 8x1080p или 8x720p; Запись - 25 к/с по каждому каналу; Видеовыходы -  HDMI, VGA, BNC; Аудиовыход; RS-485; Сеть; HDD - 2 SATA (до 4 ТБ). </t>
  </si>
  <si>
    <t>PVDR-16NRS2</t>
  </si>
  <si>
    <t xml:space="preserve">16-ти канальный IP-видеорегистратор с поддержкой протокола ONVIF,Linux; H.264; Поддержка IP-камер - 16x1080p или 16x720p; Запись - 25 к/с по каждому каналу; Видеовыходы -  HDMI, VGA, BNC; Аудио - 1/1; Трев. вх./вых. - 16/4; RS-485/422; Сеть - 1 Гб; HDD - 4 SATA (до 4 ТБ). </t>
  </si>
  <si>
    <t>PVDR-24NRS2</t>
  </si>
  <si>
    <t xml:space="preserve">24-х канальный IP-видеорегистратор с поддержкой протокола ONVIF,Linux; H.264; Поддержка IP-камер - 24x1080pили 32x720p; Запись - 25 к/с по каждому каналу; Видеовыходы -  HDMI, VGA, BNC; Аудио - 1/1; Трев. вх./вых. - 16/4; RS-485/422; Сеть - 1 Гб; HDD - 4 SATA (до 4 ТБ). </t>
  </si>
  <si>
    <t>PVDR-24NRF2</t>
  </si>
  <si>
    <t xml:space="preserve">24-х канальный IP-видеорегистратор с поддержкой протокола ONVIF,Linux; H.264; Поддержка IP-камер - 24x1080pили 32x720p; Запись - 25 к/с по каждому каналу; Видеовыходы -  HDMI, VGA, BNC; Аудио - 1/1; Трев. вх./вых. - 16/4; RS-485/422; Сеть - 1 Гб; HDD - 8 SATA (до 4 ТБ). </t>
  </si>
  <si>
    <t xml:space="preserve">Купольные </t>
  </si>
  <si>
    <t>ВАРИОФОКАЛЬНЫЕ ОБЪЕКТИВЫ POLYVISION</t>
  </si>
  <si>
    <t>А</t>
  </si>
  <si>
    <t>Б</t>
  </si>
  <si>
    <t>PLM3-0412</t>
  </si>
  <si>
    <t>Мегапиксельный вариофокальный объектив для камер с разрешением 3 Мп
4-12 мм варио с АРД (DD) Макс. апертура 1:1.4  C-крепление -10...+70ºC</t>
  </si>
  <si>
    <t>PLM3-2812</t>
  </si>
  <si>
    <t>Мегапиксельный вариофокальный объектив для камер с разрешением 3 Мп
2.8-12 мм варио с АРД (DD) Макс. апертура 1:1.4 CS-крепление -10...+70ºC</t>
  </si>
  <si>
    <t>PLM1-0660</t>
  </si>
  <si>
    <t>Мегапиксельный вариофокальный объектив для камер с разрешением 1 Мп
6-60 мм варио с АРД (DD) Макс. апертура 1:1.6 CS-крепление -10...+70ºC</t>
  </si>
  <si>
    <t>Модель</t>
  </si>
  <si>
    <t>Характеристики</t>
  </si>
  <si>
    <t>PVD-705C</t>
  </si>
  <si>
    <t>Цветной видеодомофон 
- экран TFT 7” Подключение - 4 провода; Подключение 2-х вызывных панелей; Подключение до 4-х мониторов; Крепление - накладное; Регулировки параметров изображения и громкости; Совместимость с вызывными панелями российского производства; Сенсорные кнопки; ТВ-стандарт - PAL;</t>
  </si>
  <si>
    <t>PVD-704СM32GB</t>
  </si>
  <si>
    <t xml:space="preserve">7" TFT LCD (16:9), 4-х проводный, подключение 2-х вызывных панелей, возможность подключения пареллельно до 4 мониторов, встроенный блок памятиобъемом 128Мб,поддержка SD-карт до 2Гб,встроеннаярегилуровка яркости, контрастности и уровня громкости, многотональный звонок, 220В, накладной тип крепления, 188х226х28 мм, 0,8 кг    </t>
  </si>
  <si>
    <t>PVD-705СM32GB</t>
  </si>
  <si>
    <t>Только под заказ</t>
  </si>
  <si>
    <t>!Больше не поставляются! Замена на PVDR-16HDF3</t>
  </si>
  <si>
    <t>PN2-M1-V12IRРA-IP</t>
  </si>
  <si>
    <t>PVDR-24NRL2</t>
  </si>
  <si>
    <t>PVDR-08NR2 -РоЕ</t>
  </si>
  <si>
    <t>PVD-A07M2 black/white</t>
  </si>
  <si>
    <t>PVD-104CM2</t>
  </si>
  <si>
    <t>Накладная цветная вызывная панель, возможность врезной установки,700 ТВЛ,Объектив - 3.7 мм ,Реле - 5А/30В -40...+50°С, DC12В</t>
  </si>
  <si>
    <t>Беспроводный одноканальный комплект (приемник + два пульта управления, брелока) различного применения (в тревожной сигнализации, охранной сигнализации, управления автоматическими шлагбаумами, электромагнитными замками, осветительными приборами, в домофонах многоабоненских квартирных). Четыре режима работы: тревожная кнопка, коммутация, непрерывный, импульсный. Дальность до 380м. в прямой видимости. До 128 пультов управления iDo111.</t>
  </si>
  <si>
    <t>Дополнительный пульт управления (брелок) для использования в двухканальном комплекте iDo118Kit.</t>
  </si>
  <si>
    <t>PVD-104CM2-WL</t>
  </si>
  <si>
    <t>PVDR-04NR2-Home</t>
  </si>
  <si>
    <t>PN9-M1-V12IRP-IP</t>
  </si>
  <si>
    <t>PN9-M1-V12IRPL-IP</t>
  </si>
  <si>
    <t>PN9-M2-V12IRP-IP</t>
  </si>
  <si>
    <t>9 серия</t>
  </si>
  <si>
    <t>Подсистема беспроводной радиоканальной сигнализации ЛАДОГА РК</t>
  </si>
  <si>
    <t>розница</t>
  </si>
  <si>
    <t>• Извещатели радиосистемы "Ладога-РК"  используются в интеграции с контроллерами "Мираж-GE-RX4-01",</t>
  </si>
  <si>
    <t>• "Мираж-GSM-А4-02" и "Мираж-GSM-AXR-01"</t>
  </si>
  <si>
    <t>блок расширения шлейфов сигнализации радиоканальный, четыре рабочих частоты в диапазоне от 433,05 до 434,79 МГц, дальность действия 200 м,  контроль до 16 беспроводных извещателей, подключается в ЛС ППКОП ЗАРЯ-УО-IP, ЗАРЯ-УО-IP-GPRS и другие ПКП, подддерживаюшие протокол обмена "Риэлта РК-485",  диапазон температур -30…+50°С, напряжение питания 12 В</t>
  </si>
  <si>
    <t>• В комплект поставки извещателей входят основной и резервный элементы питания.</t>
  </si>
  <si>
    <t>п/п</t>
  </si>
  <si>
    <t>открыты</t>
  </si>
  <si>
    <t>Обозначение</t>
  </si>
  <si>
    <t xml:space="preserve">Астра-321Т </t>
  </si>
  <si>
    <t xml:space="preserve">Астра-351 исп.П </t>
  </si>
  <si>
    <r>
      <t xml:space="preserve">работа в составе системы </t>
    </r>
    <r>
      <rPr>
        <sz val="10"/>
        <rFont val="Arial Cyr"/>
        <charset val="204"/>
      </rPr>
      <t>Астра-РИ-М</t>
    </r>
    <r>
      <rPr>
        <sz val="10"/>
        <rFont val="Arial Cyr"/>
        <family val="2"/>
        <charset val="204"/>
      </rPr>
      <t>; программирование функций с помощью ПК и клавиатуры; возможность установки сменных модулей: модуля радиоканального приемо-передающего РПП Астра-РИ-М, модуля резервированного источника питания МИП и телефонного модуля Астра-PSTN; информационные интерфейсы LIN, RS-485, USB; постановка-снятие: ключами Touch Memory, пин-кодами, радиобрелоками; знакосинтезирующий 2-строчный ЖКИ с подсветкой, клавиатура силиконовая прозрачная с подсветкой, голосовое сопровождение действий и состояний систем</t>
    </r>
  </si>
  <si>
    <r>
      <t xml:space="preserve">Модуль РПП </t>
    </r>
    <r>
      <rPr>
        <sz val="10"/>
        <rFont val="Arial Cyr"/>
        <charset val="204"/>
      </rPr>
      <t>Астра-</t>
    </r>
    <r>
      <rPr>
        <sz val="10"/>
        <rFont val="Arial Cyr"/>
        <family val="2"/>
        <charset val="204"/>
      </rPr>
      <t>РИ-М</t>
    </r>
  </si>
  <si>
    <r>
      <t xml:space="preserve">модуль радиоканальный приемо-передающий диапазона 433 МГц для установки в </t>
    </r>
    <r>
      <rPr>
        <sz val="10"/>
        <rFont val="Arial Cyr"/>
        <charset val="204"/>
      </rPr>
      <t>ППКОП Астра-812М</t>
    </r>
    <r>
      <rPr>
        <sz val="10"/>
        <rFont val="Arial Cyr"/>
        <family val="2"/>
        <charset val="204"/>
      </rPr>
      <t xml:space="preserve"> (базовую) и эксплуатации в системе РИ-М; поддержка до 192 радиоустройств (извещателей+4 ретрансляторов+4 релейных модулей); программная смена частотных литер; антенна в комплекте</t>
    </r>
  </si>
  <si>
    <r>
      <t xml:space="preserve">малогабаритный резервированный источник питания без корпуса для установки в </t>
    </r>
    <r>
      <rPr>
        <sz val="10"/>
        <rFont val="Arial Cyr"/>
        <charset val="204"/>
      </rPr>
      <t>ППКОП Астра-812М</t>
    </r>
    <r>
      <rPr>
        <sz val="10"/>
        <rFont val="Arial Cyr"/>
        <family val="2"/>
        <charset val="204"/>
      </rPr>
      <t xml:space="preserve"> (базовую) и использования в составе другой аппаратуры; 12 В; максимальный ток нагрузки 800 мА; ток заряда АКБ 160 мА; напряжение АКБ 7,2 В (6 шт. НМГЦ 1,2В); время работы при емкости АКБ 2,5 А/час и полной нагрузке до 4 часов </t>
    </r>
  </si>
  <si>
    <r>
      <t xml:space="preserve">модуль для установки в ППКОП Астра-812М (базовую) или Астра-Z-812М; передача состояния системы </t>
    </r>
    <r>
      <rPr>
        <sz val="10"/>
        <rFont val="Arial Cyr"/>
        <charset val="204"/>
      </rPr>
      <t>Астра-РИ-М</t>
    </r>
    <r>
      <rPr>
        <sz val="10"/>
        <rFont val="Arial Cyr"/>
        <family val="2"/>
        <charset val="204"/>
      </rPr>
      <t xml:space="preserve">  или</t>
    </r>
    <r>
      <rPr>
        <sz val="10"/>
        <rFont val="Arial Cyr"/>
        <charset val="204"/>
      </rPr>
      <t xml:space="preserve"> Астра-Zитадель</t>
    </r>
    <r>
      <rPr>
        <sz val="10"/>
        <rFont val="Arial Cyr"/>
        <family val="2"/>
        <charset val="204"/>
      </rPr>
      <t xml:space="preserve"> по проводным телефонным сетям; речевые сообщения и тональное оповещение на 8 любых телефонов разрядностью до 24 (только для Астра-РИ-М), цифровой поток в стандартах Ademco Contact ID, SIA 2 FSK на телефонные модемы </t>
    </r>
  </si>
  <si>
    <r>
      <t xml:space="preserve">модуль сопряжения с компьютером через </t>
    </r>
    <r>
      <rPr>
        <sz val="10"/>
        <rFont val="Arial Cyr"/>
        <charset val="204"/>
      </rPr>
      <t>СОМ</t>
    </r>
    <r>
      <rPr>
        <sz val="10"/>
        <rFont val="Arial Cyr"/>
        <family val="2"/>
        <charset val="204"/>
      </rPr>
      <t xml:space="preserve"> порт  для программирования и настройки оборудования  "Астра"</t>
    </r>
  </si>
  <si>
    <t>извещатель изменения положения, радиоканальный, дальность радиоканала 300 м, обнаружение угла наклона 5-9° по трем осям</t>
  </si>
  <si>
    <t xml:space="preserve">Астра-361 исп. РК лит. 1,2,3 </t>
  </si>
  <si>
    <r>
      <t xml:space="preserve">модернизированное радиоприемное устройство, частотный диапазон 433 МГц, смена частотных литер с ППКОП или при помощи перемычек. Возможность работы в качестве РПУ, ретранслятора или модуля реле и оповещения. Обновление ПО, программирование выходов и сохранение резервных копий о регистрации с помощью ПК  (программа Pconf-R). Заводская установка: работа в режиме РПУ, контроль 48 -192 извещателей, 2 программируемых реле, информационные интерфейсы LIN и USB. Обеспечивает работу со всеми извещателями системы Астра-РИ-М и с радиопередающим устройством системы Астра-РИ в режиме извещателя охранного/пожарного типов. Оперативная настройка с помощью перемычек. Обеспечивается совместная работа с ранее выпущенными РПУ Астра-РИ-М на одной информационной линии. </t>
    </r>
    <r>
      <rPr>
        <sz val="10"/>
        <rFont val="Arial Cyr"/>
        <charset val="204"/>
      </rPr>
      <t>Смена ПО для работы в системе Астра-РИ невозможна! Антенна штыревая в комплекте</t>
    </r>
  </si>
  <si>
    <t xml:space="preserve">Астра-Z-3645 </t>
  </si>
  <si>
    <r>
      <t>ИК пассивный; объемный; радиоканальный; 10м, 90 град; 4-площадочный PIR-детектор, устойчивость к животным (до 20кг), микропроцессор, температурная компенсация, возможность подключения внешних источников тревожных извещений;</t>
    </r>
    <r>
      <rPr>
        <sz val="10"/>
        <rFont val="Arial Cyr"/>
        <charset val="204"/>
      </rPr>
      <t xml:space="preserve"> дистанционная </t>
    </r>
    <r>
      <rPr>
        <sz val="10"/>
        <rFont val="Arial Cyr"/>
        <family val="2"/>
        <charset val="204"/>
      </rPr>
      <t xml:space="preserve">регулировка чувствительности; контроль вскрытия; автоматический выбор «родительских» устройств с оптимизацией по качеству связи;  </t>
    </r>
    <r>
      <rPr>
        <sz val="10"/>
        <rFont val="Arial Cyr"/>
        <charset val="204"/>
      </rPr>
      <t>тестирование, регистрация и оптимизация радиосвязи с лазерного пульта Астра-942; дальность радиоканала до ретрансляторов-</t>
    </r>
    <r>
      <rPr>
        <sz val="10"/>
        <rFont val="Arial Cyr"/>
        <family val="2"/>
        <charset val="204"/>
      </rPr>
      <t>маршрутизаторов и ППКОП на открытой местности до</t>
    </r>
    <r>
      <rPr>
        <sz val="10"/>
        <rFont val="Arial Cyr"/>
        <charset val="204"/>
      </rPr>
      <t xml:space="preserve"> 300</t>
    </r>
    <r>
      <rPr>
        <sz val="10"/>
        <rFont val="Arial Cyr"/>
        <family val="2"/>
        <charset val="204"/>
      </rPr>
      <t xml:space="preserve"> м; поворотный кронштейн</t>
    </r>
  </si>
  <si>
    <t xml:space="preserve">Астра-Z-8145 </t>
  </si>
  <si>
    <r>
      <t>оповещатель светозвуковой, радиоканальный,</t>
    </r>
    <r>
      <rPr>
        <sz val="10"/>
        <rFont val="Arial Cyr"/>
        <charset val="204"/>
      </rPr>
      <t xml:space="preserve"> не менее 105 дБ</t>
    </r>
    <r>
      <rPr>
        <sz val="10"/>
        <rFont val="Arial Cyr"/>
        <family val="2"/>
        <charset val="204"/>
      </rPr>
      <t>, двухцветный, питание от двух элементов - основного и резервного; контроль отрыва от стены; автоматический выбор «родительских» устройств с оптимизацией по качеству связи; тестирование, регистрация и оптимизация радиосвязи с лазерного пульта Астра-942; дистанционная регулировка громкости; дальность радиоканала на открытой местности до 1000 м</t>
    </r>
    <r>
      <rPr>
        <sz val="10"/>
        <rFont val="Arial Cyr"/>
        <charset val="204"/>
      </rPr>
      <t>, IP-65</t>
    </r>
  </si>
  <si>
    <r>
      <t xml:space="preserve">оповещатель речевой, радиоканальный; 95 дБ, 8 речевых сообщений, возможность подключения линий ГО и ЧС, питание от двух элементов - основного и резервного; контроль вскрытия корпуса и отрыва от стены; автоматический выбор «родительских» устройств с оптимизацией по качеству связи; тестирование, регистрация и оптимизация радиосвязи с лазерного пульта Астра-942; дальность радиоканала на открытой местности до 1000 </t>
    </r>
    <r>
      <rPr>
        <sz val="10"/>
        <rFont val="Arial Cyr"/>
        <charset val="204"/>
      </rPr>
      <t>м, IP-41</t>
    </r>
  </si>
  <si>
    <t xml:space="preserve">Астра-814 </t>
  </si>
  <si>
    <r>
      <t xml:space="preserve">модуль индикаторов, </t>
    </r>
    <r>
      <rPr>
        <sz val="10"/>
        <rFont val="Arial Cyr"/>
        <charset val="204"/>
      </rPr>
      <t>8</t>
    </r>
    <r>
      <rPr>
        <sz val="10"/>
        <rFont val="Arial Cyr"/>
        <family val="2"/>
        <charset val="204"/>
      </rPr>
      <t xml:space="preserve"> индикаторов обобщенного состояния системы, </t>
    </r>
    <r>
      <rPr>
        <sz val="10"/>
        <rFont val="Arial Cyr"/>
        <charset val="204"/>
      </rPr>
      <t>38</t>
    </r>
    <r>
      <rPr>
        <sz val="10"/>
        <rFont val="Arial Cyr"/>
        <family val="2"/>
        <charset val="204"/>
      </rPr>
      <t xml:space="preserve"> индикаторов состояния разделов, звуковой сигнализатор, кнопка отключения звука, вход Touch Memory; работа в системе Астра-Zитадель под управлением ППКОП Астра-Z-8945 исп. А, подключение к ППКОП по RS-485,  подключение до 4-х расширителей Астра-863 исп.АР по линии SL; два входа питания (основной и резервный), электропитание от источника напряжения 10-27 В </t>
    </r>
  </si>
  <si>
    <r>
      <t xml:space="preserve">модуль-расширитель на </t>
    </r>
    <r>
      <rPr>
        <sz val="10"/>
        <rFont val="Arial Cyr"/>
        <charset val="204"/>
      </rPr>
      <t>48</t>
    </r>
    <r>
      <rPr>
        <sz val="10"/>
        <rFont val="Arial Cyr"/>
        <family val="2"/>
        <charset val="204"/>
      </rPr>
      <t xml:space="preserve"> индикаторов для системы Астра-Zитадель, подключение к основному модулю Астра-863 исп.А по линии расширения SL, электропитание от основного модуля Астра-863 исп.А по линии SLV</t>
    </r>
  </si>
  <si>
    <r>
      <t xml:space="preserve">модуль индикаторов, </t>
    </r>
    <r>
      <rPr>
        <sz val="10"/>
        <rFont val="Arial Cyr"/>
        <charset val="204"/>
      </rPr>
      <t>8</t>
    </r>
    <r>
      <rPr>
        <sz val="10"/>
        <rFont val="Arial Cyr"/>
        <family val="2"/>
        <charset val="204"/>
      </rPr>
      <t xml:space="preserve"> индикаторов обобщенного состояния системы, </t>
    </r>
    <r>
      <rPr>
        <sz val="10"/>
        <rFont val="Arial Cyr"/>
        <charset val="204"/>
      </rPr>
      <t>19</t>
    </r>
    <r>
      <rPr>
        <sz val="10"/>
        <rFont val="Arial Cyr"/>
        <family val="2"/>
        <charset val="204"/>
      </rPr>
      <t xml:space="preserve"> индикаторов состояния разделов с кнопками управления, звуковой сигнализатор, кнопка отключения звука, вход Touch Memory; работа в системе Астра-Zитадель под управлением ППКОП Астра-Z-8945 исп. А, подключение к ППКОП по RS-485,  подключение до 4-х расширителей Астра-863 исп.БР по линии SL; два входа питания (основной и резервный), электропитание от источника напряжения 10-27 В </t>
    </r>
  </si>
  <si>
    <r>
      <t xml:space="preserve">модуль-расширитель на </t>
    </r>
    <r>
      <rPr>
        <sz val="10"/>
        <rFont val="Arial Cyr"/>
        <charset val="204"/>
      </rPr>
      <t>24</t>
    </r>
    <r>
      <rPr>
        <sz val="10"/>
        <rFont val="Arial Cyr"/>
        <family val="2"/>
        <charset val="204"/>
      </rPr>
      <t xml:space="preserve"> индикатора с кнопками управления для системы Астра-Zитадель, подключение к основному модулю Астра-863 исп.Б по линии расширения SL, электропитание от основного модуля Астра-863 исп.Б по линии SLV</t>
    </r>
  </si>
  <si>
    <r>
      <t>GSM коммуникатор, работа в составе системы Астра-Zитадель под управлением ППКОП Астра-Z-812М по RS-485, передача полного потока информации от системы по сети GS</t>
    </r>
    <r>
      <rPr>
        <sz val="10"/>
        <rFont val="Arial Cyr"/>
        <charset val="204"/>
      </rPr>
      <t>M (две SIM-карты)</t>
    </r>
    <r>
      <rPr>
        <sz val="10"/>
        <rFont val="Arial Cyr"/>
        <family val="2"/>
        <charset val="204"/>
      </rPr>
      <t>; речевые сообщения на 8 любых телефонов разрядностью до 15, SMS на моб. телефоны, цифровой поток в стандарте Ademco Contact ID на ПЦН; вход и выход для передачи аудиопотоков (микрофон, DTMF-посылки и т.п.); удаленный доступ для управления системой по SMS-команде  и по голосовому каналу; полная настройка режимов работы коммуникатора с ПК с помощью программы Pconf-Z; частичное изменение настроек из меню ППКОП Астра-Z-812</t>
    </r>
  </si>
  <si>
    <t xml:space="preserve">Астра-Y УОО </t>
  </si>
  <si>
    <t xml:space="preserve">Астра-Y УОП </t>
  </si>
  <si>
    <t xml:space="preserve">Астра-Y ПЦН </t>
  </si>
  <si>
    <t>PN26-M13-B3.6IRW-IP</t>
  </si>
  <si>
    <r>
      <t xml:space="preserve"> Накладная цветная вызывная панель, возможность врезной установки, 700 ТВЛ,Объектив - 3.7 мм ,Реле - 5А/30В -40...+50°С, DC12В, </t>
    </r>
    <r>
      <rPr>
        <sz val="11"/>
        <color rgb="FFFF0000"/>
        <rFont val="Calibri"/>
        <family val="2"/>
        <charset val="204"/>
        <scheme val="minor"/>
      </rPr>
      <t xml:space="preserve">подсветка из белых диодов </t>
    </r>
    <r>
      <rPr>
        <sz val="11"/>
        <color theme="1"/>
        <rFont val="Calibri"/>
        <family val="2"/>
        <charset val="204"/>
        <scheme val="minor"/>
      </rPr>
      <t>позволяет получить на экране монитора изображение высокого качества 700 ТВЛ при расстоянии от посетителя до 2 м, даже при полном отсутствии наружного освещения.</t>
    </r>
  </si>
  <si>
    <t>PVD-106CМ2</t>
  </si>
  <si>
    <t xml:space="preserve">Накладная цветная вызывная панель( в комплекте козырек и углолок)  f=3,7мм , 700 твл, ИК подсветка до 2 м, 4-х проводная,-40о…+55оС, 45 x 40 x 140 мм ,цвет корпуса коричневый, чёрный </t>
  </si>
  <si>
    <t>7", разрешение 800(Г) x 480(В). PAL/NTSC, звуковая система Hands Free. Схема подключения 4-проводная с панелями, мониторами и аудиотрубкой. Встроенная память на 100 фотографий, поддержка microSD-карты до 32 ГБ на 100 видеофайлов по 15 сек. AC 100-220В (встроенный БП), от внешнего БП DC 14.5 В.</t>
  </si>
  <si>
    <t>10,1",  1024(Г) x 600(В).  PAL/NTSC, звуковая система Hands Free. Схема подключения 4-проводная с панелями, мониторами и аудиотрубкой. Встроенная память на 100 фотографий, поддержка micro-SD-карты до 32 Гб на 100 видеофайлов по 15 сек.  AC 100-220 В (встроенный БП), от внешнего БП DC 14,5 В.</t>
  </si>
  <si>
    <t>Опт</t>
  </si>
  <si>
    <t>PVDR-24NR2</t>
  </si>
  <si>
    <t>PVDR-24NRF2 rev.B</t>
  </si>
  <si>
    <t>PVDR-24NRS2.rev.B</t>
  </si>
  <si>
    <t>БИРП 12/4,0 VIDEO</t>
  </si>
  <si>
    <t>БИРП 12/4,0 B-VIDEO</t>
  </si>
  <si>
    <t>БИРП 12/6,0 VIDEO</t>
  </si>
  <si>
    <t>БИРП 12/6,0 B-VIDEO</t>
  </si>
  <si>
    <t>Профессиональные источники бесперебойного питания для систем ОПС, СКУД …</t>
  </si>
  <si>
    <t>SKAT-12DC-1.0 Li-ion</t>
  </si>
  <si>
    <t>Малогабаритный ИБП со встроенной  Li-Ion АКБ Стабилиз.выходное напряжение 12 В, Выходной ток 1 А Время работы от АКБ на максимальной нагрузке 2 часа</t>
  </si>
  <si>
    <t xml:space="preserve">СКАТ-1200А </t>
  </si>
  <si>
    <t>12В, 1 А,  пластиковый корпус под АКБ 1,2Ач</t>
  </si>
  <si>
    <t>СКАТ-1200С</t>
  </si>
  <si>
    <t>12В, 1 А,   пластиковый корпус под АКБ 7Ач</t>
  </si>
  <si>
    <t>СКАТ-1200Б</t>
  </si>
  <si>
    <t>12В,1,7А,   пластиковый корпус под АКБ 7Ач</t>
  </si>
  <si>
    <t xml:space="preserve">СКАТ-1200М DIN
</t>
  </si>
  <si>
    <t>12В, 2А, кратковременно и в режиме резерва до 2,5 А, Малогабаритный корпус 139х89х65 мм, монтаж на DIN рейку 35 мм,  внешний АКБ до 12 Ач</t>
  </si>
  <si>
    <t>СКАТ-1200Д пласт.</t>
  </si>
  <si>
    <t>12В, 1,5 А,   пластиковый корпус под АКБ 7Ач</t>
  </si>
  <si>
    <t>СКАТ-1200Д исп.1 пласт.корп</t>
  </si>
  <si>
    <t xml:space="preserve">12В, 2А, кратковременно и в режиме резерва до 2,5 А, 170-250В; пласт.корпус под АКБ 7 Ач, </t>
  </si>
  <si>
    <t>СКАТ-1200Д исп.1 металл.корп</t>
  </si>
  <si>
    <t xml:space="preserve">СКАТ-1200М
</t>
  </si>
  <si>
    <t xml:space="preserve">12В, 2А, кратковременно и в режиме резерва до 2,5 А, 170-250В; мет.корпус под АКБ 12 Ач, </t>
  </si>
  <si>
    <t>СКАТ-1200И7</t>
  </si>
  <si>
    <t>СКАТ-1200</t>
  </si>
  <si>
    <r>
      <t xml:space="preserve">СКАТ-1200И7 исп. 3000 - </t>
    </r>
    <r>
      <rPr>
        <sz val="10"/>
        <color indexed="10"/>
        <rFont val="Arial Cyr"/>
        <charset val="204"/>
      </rPr>
      <t>снят с производства</t>
    </r>
  </si>
  <si>
    <r>
      <t xml:space="preserve">12В, 4 А, кратковременно и в режиме резерва до 4,5 А,  корпус под  2 АКБ 12Ач, 170-250В - </t>
    </r>
    <r>
      <rPr>
        <sz val="10"/>
        <color indexed="10"/>
        <rFont val="Arial"/>
        <family val="2"/>
        <charset val="204"/>
      </rPr>
      <t>остатки на складах с производства снят - замена на СКАТ-1200И7</t>
    </r>
  </si>
  <si>
    <t>СКАТ-1200Д исп.2</t>
  </si>
  <si>
    <t>СКАТ-1200И7 исп. 5000</t>
  </si>
  <si>
    <t>СКАТ-1200У</t>
  </si>
  <si>
    <t>12В, 6А, кратковременно и в режиме резерва до 6,5А, корпус под АКБ 17Ач, 170-242В</t>
  </si>
  <si>
    <t>СКАТ-1200У исп. 5000</t>
  </si>
  <si>
    <t>12В, 6А, кратковременно и в режиме резерва до 6,5А. Разборный корпус под 2 шт. АКБ 40 Ач</t>
  </si>
  <si>
    <t>СКАТ-1200У2</t>
  </si>
  <si>
    <t>12В, 10А, кратковременно и в режиме резерва до 11А. корпус под 2 АКБ 26 Ач, 170-250В</t>
  </si>
  <si>
    <t>СКАТ-2400М DIN</t>
  </si>
  <si>
    <t>24В, 1,3А, кратковременно и в режиме резерва до 1,5 А, Малогабаритный корпус 139х89х65 мм, монтаж на DIN рейку 35 мм,  внешний АКБ 4,5—7 Ач</t>
  </si>
  <si>
    <t>СКАТ-2400М</t>
  </si>
  <si>
    <t>24В, 1,3А,  корпус под 2 АКБ 4,5 Ач</t>
  </si>
  <si>
    <t>СКАТ-2400</t>
  </si>
  <si>
    <t>24В, 3А, кратковременно и в режиме резерва до 3,5А, корпус под 2  АКБ 12Ач</t>
  </si>
  <si>
    <t>СКАТ-2400И7</t>
  </si>
  <si>
    <t>24В, 4 А, кратковременно и в режиме резерва  до 4,5 А, корпус под 2 АКБ 12Ач</t>
  </si>
  <si>
    <t>СКАТ-2400И7 исп.5000</t>
  </si>
  <si>
    <t>24В, 4 А, кратковременно и в режиме резерва  до 4,5 А, Разборный корпус под 2 шт. АКБ 40 Ач</t>
  </si>
  <si>
    <t>СКАТ-2412</t>
  </si>
  <si>
    <t>24В/2,5А,  12В/0,5А, корпус под 2 АКБ 12Ач</t>
  </si>
  <si>
    <t>СКАТ-1200Т исп. 12/20</t>
  </si>
  <si>
    <t>12В, 12А, и до 20А при наличии АКБ. Автоматика подогрева, регулируемый ток и напряжение заряда внешней АКБ емкостью 17 - 250Ач</t>
  </si>
  <si>
    <t>SKAT -V.12DC-18 исп. 5000</t>
  </si>
  <si>
    <t>12В, 18А, регулируемый ток заряда АКБ, термокомпенсация тока заряда АКБ. Корпус под 2 АКБ 40 Ач</t>
  </si>
  <si>
    <t>SKAT -V.12DC-24 исп. 5000</t>
  </si>
  <si>
    <t>12В, 24А, регулируемый ток заряда АКБ, термокомпенсация тока заряда АКБ. Корпус под 2 АКБ 40 Ач</t>
  </si>
  <si>
    <t>СКАТ-2400 исп.6/10</t>
  </si>
  <si>
    <t>24В, 6А, и до 10А при наличии АКБ,  регулируемый ток и напряжение заряда 2-х внешних АКБ емкостью 17 - 250Ач</t>
  </si>
  <si>
    <t>SKAT -V.24DC-18 исп. 5000</t>
  </si>
  <si>
    <t>24В, 18А, регулируемый ток заряда АКБ, термокомпенсация тока заряда АКБ.Корпус под 2 АКБ 40 Ач</t>
  </si>
  <si>
    <t>Резервные источники питания</t>
  </si>
  <si>
    <t>СКАТ-1200Р20</t>
  </si>
  <si>
    <t>12В; максимальный ток нагрузки при наличии АКБ  20А, суммарный ток нагрузки и заряда АКБ в длительном режиме при наличии сети до 5,5 А.
Корпус под  АКБ 26Ач</t>
  </si>
  <si>
    <t>СКАТ-2400Р20</t>
  </si>
  <si>
    <t>24В; максимальный ток нагрузки при наличии АКБ  20А, суммарный ток нагрузки и заряда АКБ в длительном режиме при наличии сети до 3,5 А.
Корпус под  АКБ 26Ач (2шт.)</t>
  </si>
  <si>
    <t>Серия малогабаритных источников бесперебойного питания Skat-DIN</t>
  </si>
  <si>
    <t>SKAT - 12-1,0-DIN</t>
  </si>
  <si>
    <t>12В 1А пластиковый корпус под DIN рейку 35 мм  Внешний АКБ от 1,2 Ач. Размер — 53х88х71 мм</t>
  </si>
  <si>
    <t>SKAT - 12-3,0-DIN</t>
  </si>
  <si>
    <t>12В 3А пластиковый корпус под DIN рейку 35 мм  Внешний АКБ от 7Ач. Размер — 139х89х65 мм</t>
  </si>
  <si>
    <t>SKAT - 24-2,0-DIN</t>
  </si>
  <si>
    <t>24В 2А пласт. корпус под DIN рейку 35 мм Внешний АКБ от 7Ач(2шт). Размер — 139х89х65 мм</t>
  </si>
  <si>
    <t>SKAT-(5-9)DC-15VA DIN</t>
  </si>
  <si>
    <t>5-9 В, 15 Вт, плавная регулировка выходного напряжения, пластиковый корпус под DIN рейку 35 мм  Внешний АКБ от 4,5 Ач. Размер — 139х89х65 мм</t>
  </si>
  <si>
    <t xml:space="preserve">SKAT-(3-12)DC-2,0 SLIM </t>
  </si>
  <si>
    <t>12В 2,5А, переключаемое выходное напряжение 3,0/4,5/6,0/7,5/9,0/12 В, индикация вых. напряжения. Ультратонкий корпус 41мм, АКБ 2,3 Ач в комплект</t>
  </si>
  <si>
    <t>Специализированные источники бесперебойного питания уличного исполнения IP56</t>
  </si>
  <si>
    <t>SKAT-V.12/(5-9)DC-25VA исп.5</t>
  </si>
  <si>
    <t>12В  2А, Регулируемый выход 5—9 В, 25 VA (ступенчатая и плавная регулировка), регулируемый ток заряда АКБ,   подогрев АКБ (термостат  АКБ не нужен),  - 40 °С до + 50 °С, 170-250В, Корпус под АКБ 7Ач</t>
  </si>
  <si>
    <t>СКАТ-1200  исп. 5</t>
  </si>
  <si>
    <t>12В  4А (без учета тока на подогрев АКБ) - 40 °С до + 50 °С, 170-250В
Корпус под термостат 7 или 12 Ач</t>
  </si>
  <si>
    <t>СКАТ-1200  исп. 6</t>
  </si>
  <si>
    <t>12В  4А (без учета тока на подогрев АКБ) - 40°С до  + 50°С, 170-250В
Корпус под термостат 7 или 12 Ач</t>
  </si>
  <si>
    <t>СКАТ-2400  исп. 5</t>
  </si>
  <si>
    <t>24В  4А (без учета тока на подогрев АКБ) - 40°С до + 50°С
Корпус под термостат 7 или 12 Ач (2 шт)</t>
  </si>
  <si>
    <t>SKAT-V.12DC-18 исп. 5</t>
  </si>
  <si>
    <t>12В, 18А, АКБ - внешний 1 шт. от 26 до 200 Ач; 170-250В; - 40°С до + 50°С</t>
  </si>
  <si>
    <t>SKAT-V.24DC-18 исп. 5</t>
  </si>
  <si>
    <t>24В, 18А, АКБ - внешние 2 шт.  от 26 до 200 Ач; 170-250В; - 40°С до + 50°С</t>
  </si>
  <si>
    <t>SKAT-V.12DC-4 ICE</t>
  </si>
  <si>
    <t>12 В 4 А,  рабочий температурный диапазон от – 62 до +50°С, встроенный подогрев; заказ для Крайнего Севера</t>
  </si>
  <si>
    <t>АО 1/40 исп.5</t>
  </si>
  <si>
    <t>Отсек под термостат АКБ 40Ач-1шт.</t>
  </si>
  <si>
    <t>АО 2/40исп.5</t>
  </si>
  <si>
    <t>Отсек под термостат АКБ 40Ач-2шт.</t>
  </si>
  <si>
    <t>Термостаты АКБ Обеспечивает нормальную работу АКБ до - 40°С</t>
  </si>
  <si>
    <t xml:space="preserve"> Термостат АКБ-12/7Ач</t>
  </si>
  <si>
    <t>с АКБ 7 Ач. Устанавливается внутрь корпуса СКАТ - 1200 исп. 5 и СКАТ - 2400 исп. 5</t>
  </si>
  <si>
    <t xml:space="preserve"> Термостат АКБ-12/12Ач</t>
  </si>
  <si>
    <t>с АКБ 12Ач.  Устанавливается внутрь корпуса СКАТ - 1200 исп. 5 и СКАТ - 2400 исп. 5</t>
  </si>
  <si>
    <t xml:space="preserve"> Термостат АКБ-12/17Ач</t>
  </si>
  <si>
    <t>с АКБ 17 Ач</t>
  </si>
  <si>
    <t xml:space="preserve"> Термостат АКБ-12/26Ач</t>
  </si>
  <si>
    <t>с АКБ 26 Ач</t>
  </si>
  <si>
    <t xml:space="preserve"> Термостат АКБ-12/40Ач</t>
  </si>
  <si>
    <t>с АКБ 40 Ач</t>
  </si>
  <si>
    <t>Мощные источники бесперебойного питания  220В, длительный резерв</t>
  </si>
  <si>
    <t>SKAT-UPS 800</t>
  </si>
  <si>
    <t>220В, 800 ВА, (500 Вт), встроенный АКБ 9Ач, время резерва 7 мин</t>
  </si>
  <si>
    <t>SKAT-UPS 1000</t>
  </si>
  <si>
    <t>220В,  1000ВА (700 Вт)  On-Line, необходимое кол-во АКБ для работы – 3 шт. минимальная требуемая ёмкость 65 Ач</t>
  </si>
  <si>
    <t>SKAT-UPS1000 исп.V</t>
  </si>
  <si>
    <t>SKAT-V.220AC-800VA исп.5</t>
  </si>
  <si>
    <t>220В, 800 ВА, (600ВТ), Off-Line, Необходимое кол-во АКБ для работы – 4 шт.,  IP 56, - 40°С до + 50°С</t>
  </si>
  <si>
    <t>SKAT-UPS10000</t>
  </si>
  <si>
    <t>220В,  10 кВА (7  кВт)  On-Line, необходимое кол-во АКБ для работы – 20 шт. минимальная требуемая ёмкость 40 Ач</t>
  </si>
  <si>
    <t>Профессиональные источники бесперебойного питания для организации питания CCTV</t>
  </si>
  <si>
    <t>SKAT - V.4</t>
  </si>
  <si>
    <t>4 выхода 12 В на видеокамеры;  плавная регулировка выхода 12-15 В, ток каждого выхода - 0,35А.  Возможность подключения нагрузки с током до 1.4 А к одному выходу; суммарная мощность нагрузок 18 Вт.  пластиковый корпус под  1 шт. АКБ 7 Ач</t>
  </si>
  <si>
    <t xml:space="preserve">SKAT - V.8 </t>
  </si>
  <si>
    <t>8 выходов  по 0,5А или 4 выхода по 1 А, корпус под 2 АКБ 12 Ач. суммарный ток по выходам 3А</t>
  </si>
  <si>
    <t xml:space="preserve">SKAT - V.16 </t>
  </si>
  <si>
    <t>16 выходов  по 0,5А или 8 выходов по 1 А,  максимальный ток по всем выходам 6 А, необходима установка 2 АКБ 26Ач</t>
  </si>
  <si>
    <t>SKAT-V.24х12VDC</t>
  </si>
  <si>
    <t>24 выхода  по 0,5А или 12 выходов по 1 А, необходима установка 2 АКБ 26Ач.  Максимальный ток по всем выходам 9,5 А,  Возможность расширения до 32 выходов</t>
  </si>
  <si>
    <t xml:space="preserve">SKAT - V.32 </t>
  </si>
  <si>
    <t>32 выхода по 0,5 А или 16 выходов по 1 А. Регулировка выходного напряжения, регулируемый ток заряда АКБ, максимальный ток по всем выходам 18 А, корпус под 2 шт. АКБ 40 Ач</t>
  </si>
  <si>
    <t>SKAT - V.24/220AC</t>
  </si>
  <si>
    <t>2 выхода переменного напряжения 220В и 24В суммарно 150ВА.  Корпус под  2 термостата АКБ 12Ач</t>
  </si>
  <si>
    <t>Профессиональные источники небесперебойного питания для организации питания CCTV</t>
  </si>
  <si>
    <t xml:space="preserve">SKAT - VN.24/27AC </t>
  </si>
  <si>
    <t>Сетевой (не бесперебойный) источник питания. Выходное переменное напряжение 24 В или 27 В,  50Гц. Максимальный ток выхода - 5А</t>
  </si>
  <si>
    <t>SKAT-VN. 24/27 АС исп.5</t>
  </si>
  <si>
    <t>Сетевой (не бесперебойный) источник питания. Выходное переменное напряжение24 В или 27 В, 50 Гц.   5 выходов, ток каждого выхода 1А</t>
  </si>
  <si>
    <t xml:space="preserve">SKAT.VN.4-12VDC DIN </t>
  </si>
  <si>
    <t>4 выхода 12 В на видеокамеры; НЕ бесперебойный. Ток каждого выхода - 0,35А</t>
  </si>
  <si>
    <t>Cистема электропитания PoE через стандартную витую пару</t>
  </si>
  <si>
    <t>PSE-PoE.(10-30)DC/48DC-10VA</t>
  </si>
  <si>
    <t>Инжектор одноканальный. Максимальная мощность нагрузки инжектора  составляет: при питании от ИБП 12 В - 5 Вт; 24 В - 10 Вт; 48 В - 20 Вт</t>
  </si>
  <si>
    <t>SKAT-PoE.48DC-60VA</t>
  </si>
  <si>
    <t>Источник бесперебойного питания; питание инжекторов и другой (PoE) нагрузки стабилизированным напряжением - 48 В, 1 А</t>
  </si>
  <si>
    <t>Источники питания серии "МОЛЛЮСК"</t>
  </si>
  <si>
    <t xml:space="preserve">Моллюск 12/1,5
</t>
  </si>
  <si>
    <t>12В, 1,5А. Расширенный сетевой диапазон 100-250В, габариты 50х50х25 мм, скругленные края Ø 55мм, IP67</t>
  </si>
  <si>
    <t>Моллюск 12/3</t>
  </si>
  <si>
    <t>12В, 3А. Расширенный сетевой диапазон 100-250В, габариты 135х50х35 мм, проушины для крепления, корпус IP67</t>
  </si>
  <si>
    <t>Моллюск 12/1,3 DIN</t>
  </si>
  <si>
    <t>12В, 1,3А. Расширенный сетевой диапазон 100-250В, Корпус на DIN рейку, защита выхода от КЗ и перегрузки, прочность изоляции  3 кВ</t>
  </si>
  <si>
    <t>Моллюск 12/6 DIN</t>
  </si>
  <si>
    <t>12В, 6А. Расширенный сетевой диапазон 100-250В, Малогабаритный корпус 139х89х65 мм, монтаж на DIN рейку 35 мм</t>
  </si>
  <si>
    <t xml:space="preserve">Система питания удаленных объектов серия RLPS (Remote Loаd Power Systems) </t>
  </si>
  <si>
    <t>SKAT-RLPS.48DC-3,0</t>
  </si>
  <si>
    <t>48В, 3А, и до 10А при наличии АКБ (АКБ в буфере). Использовать с внешними АКБ 17-250Ач (4 шт.)</t>
  </si>
  <si>
    <t>SKAT-RLPS.48DC-500VA</t>
  </si>
  <si>
    <t>48 В, 9А. АКБ-до 17Ач(4шт)</t>
  </si>
  <si>
    <t>SKAT-RLPS.48/36DC-500VA</t>
  </si>
  <si>
    <t>48 В, 9А и 36 В, 6А. 2 выхода. АКБ-до 17Ач(4шт)</t>
  </si>
  <si>
    <t>SKAT-RLPS.48DC-10 исп.5</t>
  </si>
  <si>
    <t>48 В, 10А. Работает от 4-х внешних АКБ до 120 Ач., IP56, - 40°С до + 50°С</t>
  </si>
  <si>
    <t xml:space="preserve">SKAT-RLPS.48DC-10 RACK </t>
  </si>
  <si>
    <t>48 В, 10А. Работает от 4-х внешних АКБ до 120 Ач. Корпус для установки в 19" шкаф, высота 2 U</t>
  </si>
  <si>
    <t>Устройства защиты от грозы и перенапряжений</t>
  </si>
  <si>
    <t>АЛЬБАТРОС-220/500 АС</t>
  </si>
  <si>
    <t>Устройство защиты от импульсных перенапряжений (УЗИП) Защита по сети по 220В, 500 ВА, замена Альбатрос 500</t>
  </si>
  <si>
    <t>АЛЬБАТРОС -24/70-DC</t>
  </si>
  <si>
    <t>Блок защиты от скачков напряжения в цепях постоянного напряжения 24В, 70Вт</t>
  </si>
  <si>
    <t>АЛЬБАТРОС -24/70-АС</t>
  </si>
  <si>
    <t>Блок защиты от скачков напряжения в цепях переменного напряжения 24В, 70ВА</t>
  </si>
  <si>
    <t>АЛЬБАТРОС -12/70</t>
  </si>
  <si>
    <t>Блок защиты от скачков напряжения в цепях постоянного  напряжения 12В, 70ВА</t>
  </si>
  <si>
    <t>АЛЬБАТРОС -500DIN</t>
  </si>
  <si>
    <t>Блок защиты от  высоковольтных импульсов и длительного аварийного повышения напряжения в сети 220В, 500 ВА.  Монтаж на DIN рейку, корпус 89х54х65 мм</t>
  </si>
  <si>
    <t>АЛЬБАТРОС -1500DIN</t>
  </si>
  <si>
    <t>Блок защиты от  высоковольтных импульсов и длительного аварийного повышения напряжения в сети 220В, 1500 ВА.  Монтаж на DIN рейку</t>
  </si>
  <si>
    <t>АЛЬБАТРОС -1500 исп.5</t>
  </si>
  <si>
    <t>Блок защиты от  высоковольтных импульсов и длительного аварийного повышения напряжения в сети 220В, 1500 ВА; IP 56, - 40°С до + 50°С. Для защиты уличных видеокамер по цепи питания 220 В.</t>
  </si>
  <si>
    <t xml:space="preserve">Преобразователи напряжения </t>
  </si>
  <si>
    <t>Серия ПН для встраивания в источники питания</t>
  </si>
  <si>
    <t>ПН-12/24-1,0</t>
  </si>
  <si>
    <t>вход. 10-14В в стабилизированное выходное напряжение 24В, 1А</t>
  </si>
  <si>
    <t>ПН-24АС/12-1,0</t>
  </si>
  <si>
    <t>вход. 19-27В в стабилизированное выходное напряжение  12В, 1А</t>
  </si>
  <si>
    <t>ПН-12-1,5</t>
  </si>
  <si>
    <t>вход. 10 - 50В в стабилизированное выходное напряжение 12В, 1,5А диапазон регулировки выходного напряжения 12-15В</t>
  </si>
  <si>
    <t>УПН-01</t>
  </si>
  <si>
    <t>Универсальный преобразователь напряжения входного напряжения от 7 до 30В в фиксированное выходное напряжение 5, 7,5 , 9, 12, 15; максимальный ток 1,5 А</t>
  </si>
  <si>
    <t xml:space="preserve">Серия PN для питания удаленных нагрузок </t>
  </si>
  <si>
    <t>PN-(20-75)DC/12-1,5 исп.5</t>
  </si>
  <si>
    <t>Преобразователь напряжения с входного 20 - 75В в стабилизированное выходное напряжение 12В, 1,5А постоянного тока</t>
  </si>
  <si>
    <t>PN-(20-75)DC/24-2,0 исп.5</t>
  </si>
  <si>
    <t>Преобразователь напряжения с входного 20 - 75В в стабилизированное выходное напряжение 24В, 2,0А постоянного тока</t>
  </si>
  <si>
    <t>PN-(20-75)DC/12DC-1,0G</t>
  </si>
  <si>
    <t>Преобразователь напряжения с входного 20 - 75В в стабилизированное выходное напряжение 12В, 1,0А постоянного тока, гальваническая развязка</t>
  </si>
  <si>
    <t>PN-12-0,4</t>
  </si>
  <si>
    <t>вход. 18-60В, выход - 12В, 0,4А. Защита выхода от перегрузки и КЗ, грозозащита по питанию.Для установки в термокожух камеры, размер 51х43x30 мм</t>
  </si>
  <si>
    <t xml:space="preserve">UPN-(11-30)DC/(3-9)DC-15VA DIN </t>
  </si>
  <si>
    <t>вход. 11 - 30В в стабилизированное выходное напряжение, выбирается пользователем из ряда 3,3 В; 5 В; 7,5 В; 9 В. Мощность нагрузки 15 ВА,  Пластиковый корпус под DIN рейку 35 мм</t>
  </si>
  <si>
    <t>PN-12-1,5 исп.5</t>
  </si>
  <si>
    <t>вход. 10 - 50В, выход 12В, 1,5А диапазон регулировки выходного напряжения 12-15В. IP 56, - 40°С до + 50°С</t>
  </si>
  <si>
    <t xml:space="preserve">PN-V.8 исп.5
</t>
  </si>
  <si>
    <t>Для видеокамер, вход. 18-40В. 8 вых. 12В пост. тока по 0,5А или 4выхода по 1А. IP 56, - 40°С до + 50°С</t>
  </si>
  <si>
    <t>PN-24/12-6,0L</t>
  </si>
  <si>
    <t xml:space="preserve">вход.21-30В; автоматическая компенсация падения напряжения на линии питания. 12В, 6А, регулировка выходного напряжения от 9 до 15,5В.Выходной ток ограничения 2,5; 5; 6 А </t>
  </si>
  <si>
    <t>Диагностика</t>
  </si>
  <si>
    <t>SKAT -UTTV</t>
  </si>
  <si>
    <t xml:space="preserve">Полностью автоматическое устройство тестирования, тренировки, восстановления и заряда свинцово-кислотных АКБ - герметичных и открытого типа (автомобильные). Заряд АКБ с  током заряда 1/20 от остаточной емкости. Ускоренный заряд АКБ с  током заряда 1/6 от остаточной емкости. Работает с АКБ до 200 Ач </t>
  </si>
  <si>
    <t>SKAT - T -AUTO</t>
  </si>
  <si>
    <t>АВТОматический тестер контроля емкости  АКБ 12В  ёмкостью от 1,2 до 120 Ач.</t>
  </si>
  <si>
    <t>Светильники  аварийного освещения</t>
  </si>
  <si>
    <t xml:space="preserve">SKAT LT-2330 LED </t>
  </si>
  <si>
    <t>30 светодиодов; 2 режима работы; время резерва до 4/8 часа; потолочное крепление; 2 варианта настенного крепления; защита АКБ от перезаряда и глубокого разряда; яркие светодиоды</t>
  </si>
  <si>
    <t xml:space="preserve">SKAT LT-6619 LED </t>
  </si>
  <si>
    <t>19 ярких светодиодов; Логика работы: аварийное - включается в случае прекращения подачи электроэнергии и основное, работает как обычный светильник при наличии электросети,+ режим фонаря
Автоматическая зарядка аккумулятора от сети выдвижная вилка для подключения к электросети. Время резерва до 4/8 часов Настенное крепление</t>
  </si>
  <si>
    <t>ЗКУ  - 8 DIN</t>
  </si>
  <si>
    <t>Защитно-коммутационное устройство для коммутации и защиты от КЗ линии питания 9-28 В,  8 каналов по 0,5 А</t>
  </si>
  <si>
    <t>РМ-03 исп. 12V DC</t>
  </si>
  <si>
    <t>Для  подключения  к выходам «открытый коллектор»</t>
  </si>
  <si>
    <t>ДНС-1</t>
  </si>
  <si>
    <t>Датчик наличия сети. Позволяет получить сигнал о наличии сети 220 В.</t>
  </si>
  <si>
    <t>БКА - 12</t>
  </si>
  <si>
    <t>Блок контроля АКБ 12В, защита от глубокого разряда. Максимальный ток 4А</t>
  </si>
  <si>
    <t>БКА - 24</t>
  </si>
  <si>
    <t>Блок контроля АКБ 24В, защита от глубокого разряда. Максимальный ток 4А, холодный пуск</t>
  </si>
  <si>
    <t>Драйвер ЭМЗ-12DC-2.0</t>
  </si>
  <si>
    <t>Драйвер электромагнитного замка (накопитель энергии), позволяет использовать маломощный 12В  источник питания  для открытия электромеханического замка. Выходной импульсный ток 2 А, Время сохранения заряда при пропадании сети до 2-х часов</t>
  </si>
  <si>
    <t>АО 2/26</t>
  </si>
  <si>
    <t xml:space="preserve">Отсек под АКБ 26Ач - 2шт. </t>
  </si>
  <si>
    <t>АО 2/40</t>
  </si>
  <si>
    <t xml:space="preserve">Отсек под АКБ 40Ач - 2шт. </t>
  </si>
  <si>
    <t>АО 1/65</t>
  </si>
  <si>
    <t xml:space="preserve">Отсек под АКБ 65Ач -1шт. </t>
  </si>
  <si>
    <t>УМБ-3/120</t>
  </si>
  <si>
    <t>металлический  бокс для безопасной эксплуатации АКБ  571х424х281 мм(позволяет устанавливать 3 шт АКБ 120 Ач)</t>
  </si>
  <si>
    <t>Предназначен для монтажа оборудования ПО "Бастион" в стандартные стойки 19".</t>
  </si>
  <si>
    <t xml:space="preserve">Полка </t>
  </si>
  <si>
    <t>Предназначена для монтажа оборудования ПО "Бастион" в стандартные стойки 19".</t>
  </si>
  <si>
    <t>Краб 220</t>
  </si>
  <si>
    <t>Монтажный кронштейн для установки на столбах и опорах источников питания уличного исполнения. Для столбов любого сечения от 40 до 200 мм. Монтажная пластина 300х320 мм.</t>
  </si>
  <si>
    <t>Стеллаж для АКБ
 0,5х0,7х0,4-2П</t>
  </si>
  <si>
    <t>Металлический стеллаж для размещения АКБ и электрооборудования. Цвет светло-серый. Количество полок - 2 шт.. Высота – 500 мм. Ширина - 700 мм. Глубина - 400 мм. Нагрузка на каждую полку до 100 кг.</t>
  </si>
  <si>
    <t>Стеллаж для АКБ
1,0х0,7х0,4-4П</t>
  </si>
  <si>
    <t>Металлический стеллаж для размещения АКБ и электрооборудования. Цвет светло-серый. Количество полок - 4 шт.. Высота – 1000 мм. Ширина - 700 мм. Глубина - 400 мм. Нагрузка на каждую полку до 100 кг.</t>
  </si>
  <si>
    <t>PD2-M2-Z4IRA-IP</t>
  </si>
  <si>
    <t xml:space="preserve">PN2-M2-Z4IRA-IP </t>
  </si>
  <si>
    <t>PN2-M3-V12IRP-IP</t>
  </si>
  <si>
    <t>2серия</t>
  </si>
  <si>
    <t>КАМЕРЫ WI-FI</t>
  </si>
  <si>
    <t>скоростные купола</t>
  </si>
  <si>
    <t xml:space="preserve"> Краткое описание,параметры</t>
  </si>
  <si>
    <t>1 розница завод</t>
  </si>
  <si>
    <t>Извещатели пожарные в универсальном и промышленном исполнении</t>
  </si>
  <si>
    <t>Инфракрасные извещатели пламени (серия 200)</t>
  </si>
  <si>
    <t>Спектрон-201</t>
  </si>
  <si>
    <t>ИК извещатель пламени 2-х проводный, до 30м (ТП5), угол обзора 120°, t-сраб.7,15,22 (задается), U-шс.8...28В, I-потр.350мкА, IP41, t-раб.-50...+50°C, 103х69х97мм. В комплекте с крепежом.</t>
  </si>
  <si>
    <t>Спектрон-201Р</t>
  </si>
  <si>
    <t>ИК- извещатель пламени микропроцессорный помехоустойчивый программируемый для 2-х и 4-х проводных ШС. Макс. защищ. площадь - 930 кв.м. (дальность - до 30 м по ТП5, угол обзора 120°). Время срабатывания (7, 15, 22 с) выбирает пользователь.  U-шс.9...28В. I (деж. режим) 0,35 мА. I реж. ПОЖАР задает пользователь. IP41. t-раб.-50...+55°С. ABS-пластик  69х103х45 мм. В комплекте с крепежом.</t>
  </si>
  <si>
    <t>Спектрон-204</t>
  </si>
  <si>
    <t>ИК- извещатель пламени промышленный микропроцессорный помехоустойчивый  для 2-х и 4-х-проводных ШС с функцией самоконтроля. Макс. защищ. площадь - 930 кв.м. (дальность - до 30 м по ТП5, угол обзора 120°). Время срабатывания (7, 15, 22 с) выбирает пользователь.  U-шс.9...28В. I (деж. режим) 0,35 мА. I реж. ПОЖАР задает пользователь. IP68. t-раб.-50...+55°С. ABS-пластик  69х103х45 мм. В комплекте с крепежом.</t>
  </si>
  <si>
    <t>Спектрон-205</t>
  </si>
  <si>
    <t>ИК- извещатель пламени для 2-х проводных ШС. Макс. защищ. площадь - 930 кв.м. (дальность - до 30 м по ТП5, угол обзора 120°).  U-шс.9...28В. I (деж. режим) 0,35 мА. IP41. t-раб.-50...+55°С. ABS-пластик  70х115х25 мм. Не требуются крепежно-юстировочное устройство и монтажная коробка. Юстировка чувствительного элемента извещателя пламени в горизонтальной плоскости производится его поворотом в корпусе. Монтаж шлейфа сигнализации и токозадающего резистора производится в клеммники, закрытые сдвигающейся крышкой</t>
  </si>
  <si>
    <t>Спектрон-210</t>
  </si>
  <si>
    <r>
      <t xml:space="preserve">ИК- извещатель пламени промышленный с выносным чувствительным элементом для 2-х проводных ШС. Макс. защищ. площадь - 700 кв.м. (дальность - до 30 м по ТП5, угол обзора 90°). U-шс.9...28В, I в дежурном режиме 0,35 мА, I в режиме ПОЖАР задается пользователем. Защита электронного блока IP86, защита чувствительного элемента IP66. t-раб.эл. блока-50...+55°С, t-раб.вын. элемента -50...+70°С, Макс. расстояния от электронного блока до чувствительного элемента - 45 м.  Оптический элемент вынесен на эл. кабеле в металлорукаве.  Эл. блок: алюм. сплав,  82х120х26 мм.  В комплекте с крепежом. 
</t>
    </r>
    <r>
      <rPr>
        <sz val="10"/>
        <color indexed="10"/>
        <rFont val="Arial Cyr"/>
        <charset val="204"/>
      </rPr>
      <t>ВНИМАНИЕ! 
Длина кабеля выносного Ч/Э фиксируется при оформлении заказа! Кабель выносного Ч/Э не подлежит наращиванию и отдельно не поставляется!</t>
    </r>
  </si>
  <si>
    <t>Спектрон-210Р</t>
  </si>
  <si>
    <r>
      <t xml:space="preserve">ИК- извещатель пламени промышленный с выносным чувствительным элементом для 4-х проводных ШС. Макс. защищ. площадь - 700 кв.м. (дальность - до 30 м по ТП5, угол обзора 90°). U-шс.9...28В, I в дежурном режиме 0,35 мА, I в режиме ПОЖАР задается пользователем. Защита электронного блока IP86, защита чувствительного элемента IP66. t-раб.эл. блока-50...+55°С, t-раб.вын. элемента -50...+70°С, Макс. расстояния от электронного блока до чувствительного элемента - 45 м. Оптический элемент вынесен на эл. кабеле в металлорукаве. Эл. блок: алюм. сплав,  82х120х26 мм. В комплекте с крепежом.
</t>
    </r>
    <r>
      <rPr>
        <sz val="10"/>
        <color indexed="10"/>
        <rFont val="Arial Cyr"/>
        <charset val="204"/>
      </rPr>
      <t>ВНИМАНИЕ! 
Длина кабеля выносного Ч/Э фиксируется при оформлении заказа! Кабель выносного Ч/Э не подлежит наращиванию и отдельно не поставляется!</t>
    </r>
  </si>
  <si>
    <t>Спектрон-211</t>
  </si>
  <si>
    <r>
      <t xml:space="preserve">ИК- извещатель пламени с выносным чувствительным элементом для 2-х проводных ШС. Макс. защищ. площадь - 900 кв.м. (дальность - до 30 м по ТП5, угол обзора 120°). U-шс.9...28В, I в дежурном режиме 0,35 мА, I в режиме ПОЖАР задает пользователь. Защита эл. блока IP41,защита чувств.элемента IP51. t-раб.эл. блока-50...+55°С, t-раб.вын. элемента -50...+70°С. Макс. расстояние от чувств. элемента до эл. блока 45 м. Оптический элемент вынесен на эл. кабеле. Эл. блок: ABS-пластик,  82х120х26 мм.
</t>
    </r>
    <r>
      <rPr>
        <sz val="10"/>
        <color indexed="10"/>
        <rFont val="Arial Cyr"/>
        <charset val="204"/>
      </rPr>
      <t>ВНИМАНИЕ! 
Длина кабеля выносного Ч/Э фиксируется при оформлении заказа! Кабель выносного Ч/Э не подлежит наращиванию и отдельно не поставляется!</t>
    </r>
  </si>
  <si>
    <t>Спектрон-211Р</t>
  </si>
  <si>
    <r>
      <t xml:space="preserve">ИК- извещатель пламени с выносным чувствительным элементом для 4-х проводных ШС. Макс. защищ. площадь - 900 кв.м. (дальность - до 30 м по ТП5, угол обзора 120°). U-шс.9...28В, I в деж. режиме 0,35 мА, I в режиме ПОЖАР задает пользователь. Защита эл. блока IP41,защита чувств.элемента IP51. t-раб.эл. блока-50...+55°С, t-раб.вын. элемента -50...+70°С. Макс. расстояние от чувств. элемента до эл. блока 45 м. Оптический элемент вынесен на эл. кабеле. Эл. блок: ABS-пластик,  82х120х26 мм.
</t>
    </r>
    <r>
      <rPr>
        <sz val="10"/>
        <color indexed="10"/>
        <rFont val="Arial Cyr"/>
        <charset val="204"/>
      </rPr>
      <t>ВНИМАНИЕ! 
Длина кабеля выносного Ч/Э фиксируется при оформлении заказа!
Кабель выносного Ч/Э не подлежит наращиванию и отдельно не поставляется!</t>
    </r>
  </si>
  <si>
    <t>Ультрафиолетовые извещатели пламени (серия 400)</t>
  </si>
  <si>
    <t>Спектрон-401</t>
  </si>
  <si>
    <t xml:space="preserve">УФ- извещатель пламени микропроцессорный с функцией самотестирования  для 2-х и  4-х проводных  ШС. Макс. защищ. площадь - 2000 кв.м. (дальность - до 50 м по ТП5, угол обзора 100°). Время срабатыванния (3, 7, 15, 22 с)  выбирает пользователь. U-шс.9...28В. I в деж. режиме 0,35 мА, I в режиме ПОЖАР задает пользователь. t-раб.-40...+55°С. IP66, ABS-пластик, 69х103х45 мм. </t>
  </si>
  <si>
    <t>Спектрон-401М</t>
  </si>
  <si>
    <t>УФ- извещатель пламени микропроцессорный с функцией самотестирования  для 2-х и  4-х проводных  ШС. Макс. защищ. площадь - 2000 кв.м. (дальность - до 50 м по ТП5, угол обзора 100°). Время срабатыванния (3, 7, 15, 22 с)  выбирает пользователь. U-шс.9...28В. I в деж. режиме 0,35 мА, I в режиме ПОЖАР задает пользователь. t-раб.-40...+55°С. IP66, алюм.сплав, 250х150Ø70 мм.</t>
  </si>
  <si>
    <t>Спектрон-403</t>
  </si>
  <si>
    <t>УФ- извещатель пламени для 2-х проводных  ШС . Макс. защищ. площадь - 2400 кв.м. (дальность - до 50 м по ТП5, угол обзора 120°). Время срабатыванния (3, 7, 15, 22 с)  выбирает пользователь. U-шс.9...28В. I в деж. режиме 0,35 мА, I в режиме ПОЖАР задает пользователь. t-раб.-40...+55°С. IP41, ABS-пластик, 69х103х45 мм.</t>
  </si>
  <si>
    <t>Спектрон-403Р</t>
  </si>
  <si>
    <t>УФ- извещатель пламени для 2-х  и 4-х проводных  ШС . Макс. защищ. площадь - 2400 кв.м. (дальность - до 50 м по ТП5, угол обзора 120°). Время срабатыванния (3, 7, 15, 22 с)  выбирает пользователь. U-шс.9...28В. I в деж. режиме 0,35 мА, I в режиме ПОЖАР задает пользователь. t-раб.-40...+55°С. IP41, ABS-пластик, 69х103х45 мм.</t>
  </si>
  <si>
    <t>Многодиапазонные извещатели пламени (серия 600)</t>
  </si>
  <si>
    <t>Спектрон-601</t>
  </si>
  <si>
    <t>Многодиапазонный ИК/УФ- извещатель пламени микропроцессорный с функцией самотестирования  для 2-х и  4-х проводных  ШС. Макс. защищ. площадь - 750 кв.м. (дальность - до 30 м по ТП5, угол обзора 100°). Время срабатыванния (3, 7, 15, 22 с)  выбирает пользователь. U-шс.9...28В. I в деж. режиме 0,65 мА, I в режиме ПОЖАР задает пользователь. t-раб.-40...+55°С. IP66, ABS-пластик, 69х103х45 мм.</t>
  </si>
  <si>
    <t>Спектрон-601М</t>
  </si>
  <si>
    <t>Многодиапазонный ИК/УФ- извещатель пламени микропроцессорный с функцией самотестирования  для 2-х и  4-х проводных  ШС. Макс. защищ. площадь - 750 кв.м. (дальность - до 30 м по ТП5, угол обзора 100°). Время срабатыванния (3, 7, 15, 22 с)  выбирает пользователь. U-шс.9...28В. I в деж. режиме 0,65 мА, I в режиме ПОЖАР задает пользователь. t-раб.-40...+55°С. IP66, алюм.сплав, 250х150Ø70 мм.</t>
  </si>
  <si>
    <t>Извещатели пожарные во взрывозащищенном исполнении</t>
  </si>
  <si>
    <t>Инфракрасные извещатели пламени взрывозащищенные (серия 200Ех)</t>
  </si>
  <si>
    <t>Спектрон-202</t>
  </si>
  <si>
    <t>ИК- извещатель пламени взрывозащищенный микропроцессорный помехоустойчивый  с функцией самоконтроля и встроенным реле для 2-х и 4-х проводных ШС. Маркировка взрывозащиты 1ЕхmllТ6Х. Макс. защищ. площадь - 930 кв.м. (дальность - до 30 м по ТП5, угол обзора 120°). Время срабатыванния (7, 15, 22 с)  выбирает пользователь. U-шс.9...28В. I в деж. режиме 2 мА, I в режиме ПОЖАР задает пользователь. t-раб.-50...+55°С. IP68, ABS-пластик, 69х103х45 мм.  В комплекте с крепежом</t>
  </si>
  <si>
    <t>Спектрон-220</t>
  </si>
  <si>
    <r>
      <t xml:space="preserve">ИК- извещатель пламени с выносным взрывозащищенным чувствительным элементом для 2-х проводных ШС. Маркировка взрывозащиты выносного элемента OExsIIT6. Макс. защищ. площадь - 700 кв.м. (дальность - до 30 м по ТП5, угол обзора 90°). Время срабатыванния 30 с. U-шс.9...28В. I в деж. режиме 0,2 мА, I в режиме ПОЖАР задает пользователь. t-раб. эл. блока -50...+55°С. t-раб. выносного эл -60...+120°С.  Оптический элемент вынесен на оптическом кабеле в металлорукаве. Макс. расстояние от эл.блока до выносного эл-та 45 м. Защита эл. блока и выносного эл-та IP68. Эл. блок: алюм. сплав, 82x120x26 мм.
</t>
    </r>
    <r>
      <rPr>
        <sz val="10"/>
        <color indexed="10"/>
        <rFont val="Arial Cyr"/>
        <charset val="204"/>
      </rPr>
      <t>ВНИМАНИЕ! 
Длина кабеля выносного Ч/Э фиксируется при оформлении заказа! Кабель выносного Ч/Э не подлежит наращиванию и отдельно не поставляется!</t>
    </r>
  </si>
  <si>
    <t>Спектрон-220Р</t>
  </si>
  <si>
    <r>
      <t xml:space="preserve">ИК- извещатель пламени с выносным взрывозащищенным чувствительным элементом для 4-х проводных ШС. Маркировка взрывозащиты выносного элемента OExsIIT6. Макс. защищ. площадь - 700 кв.м. (дальность - до 30 м по ТП5, угол обзора 90°). Время срабатыванния 30 с. U-шс.9...28В. I в деж. режиме 0,2 мА, I в режиме ПОЖАР задает пользователь. t-раб. эл. блока -50...+55°С. t-раб. выносного эл -60...+120°С.  Оптический элемент вынесен на оптическом кабеле в металлорукаве. Макс. расстояние от эл.блока до выносного эл-та 45 м. Защита эл. блока и выносного эл-та IP68. Эл. блок: алюм. сплав, 82x120x26 мм.
</t>
    </r>
    <r>
      <rPr>
        <sz val="10"/>
        <color indexed="10"/>
        <rFont val="Arial Cyr"/>
        <charset val="204"/>
      </rPr>
      <t>ВНИМАНИЕ! 
Длина кабеля выносного Ч/Э фиксируется при оформлении заказа! Кабель выносного Ч/Э не подлежит наращиванию и отдельно не поставляется!</t>
    </r>
  </si>
  <si>
    <t>Спектрон-220 Ех</t>
  </si>
  <si>
    <t>ИК- извещатель пламени взрывозащищенный с выносным взрывозащищенным чувствительным элементом для 2-х проводных ШС. Маркировка взрывозащиты эл. блока 1ЕхmllТ6Х. Маркировка взрывозащиты выносного эл-та OExsIIT6. Макс. защищ. площадь - 700 кв.м. (дальность - до 30 м по ТП5, угол обзора 90°). Время срабатыванния 30 с. U-шс.9...28В. I в деж. режиме 0,2 мА, I в режиме ПОЖАР задает пользователь. t-раб. эл. блока -50...+55°С. t-раб. выносного эл -60...+120°С.  Оптический элемент вынесен на оптическом кабеле в металлорукаве. Макс. расстояние от эл.блока до выносного эл-та 45 м. Защита эл. блока и выносного эл-та IP68. Эл. блок: алюм. сплав, 82x120x26 мм.
ВНИМАНИЕ! 
Длина кабеля выносного Ч/Э фиксируется при оформлении заказа! Кабель выносного Ч/Э не подлежит наращиванию и отдельно не поставляется!</t>
  </si>
  <si>
    <t>Спектрон-220Р Ех</t>
  </si>
  <si>
    <t>ИК- извещатель пламени взрывозащищенный с выносным взрывозащищенным чувствительным элементом для 4-х проводных ШС. Маркировка взрывозащиты эл. блока 1ЕхmllТ6Х. Маркировка взрывозащиты выносного эл-та OExsIIT6. Макс. защищ. площадь - 700 кв.м. (дальность - до 30 м по ТП5, угол обзора 90°). Время срабатыванния 30 с. U-шс.9...28В. I в деж. режиме 0,2 мА, I в режиме ПОЖАР задает пользователь. t-раб. эл. блока -50...+55°С. t-раб. выносного эл -60...+120°С.  Оптический элемент вынесен на оптическом кабеле в металлорукаве. Макс. расстояние от эл.блока до выносного эл-та 45 м. Защита эл. блока и выносного эл-та IP68. Эл. блок: алюм. сплав, 82x120x26 мм.
ВНИМАНИЕ! 
Длина кабеля выносного Ч/Э фиксируется при оформлении заказа! Кабель выносного Ч/Э не подлежит наращиванию и отдельно не поставляется!</t>
  </si>
  <si>
    <t>Ультрафиолетовые извещатели пламени искробезопасная цепь (серия 400Exia)</t>
  </si>
  <si>
    <t>Спектрон-401В</t>
  </si>
  <si>
    <t xml:space="preserve"> особо-взрывозащищенные извещатели имеют маркировку взрывозащиты OExiaIICT4 Х, предназначены для взрывоопасных помещений любого класса.Область применения: взрыво- и пожароопасные объекты: бензозаправки, газо- и нефтеперерабатывающие предприятия, покрасочные камеры и т.п.</t>
  </si>
  <si>
    <t>Спектрон-401ВМ</t>
  </si>
  <si>
    <t>То же, корпус металлический</t>
  </si>
  <si>
    <t>Спектрон-401В.01
(на вспышку)</t>
  </si>
  <si>
    <t>То же, что и Спектрон-401В + Предназначен для работы в быстродействующей автоматической пожаротушащей системе</t>
  </si>
  <si>
    <t>Спектрон-401ВМ.01
(на вспышку)</t>
  </si>
  <si>
    <t>Многодиапазонные ИК/УФ извещатели  пламени искробезопасная цепь (серия 600Exia)</t>
  </si>
  <si>
    <t>Спектрон-601 Exi</t>
  </si>
  <si>
    <t>Извещатель пожарный пламени ИК/УФ, корпус поликарбонат,  функция самоконтроля, 2 и 4 -проводное подключение, угол обзора 100 гр., 9-28В, 0,45 мА, время сраб. 3,7,15,22*, Токр.среды -40...+55°С, OExiaIICT4 X, IP 68</t>
  </si>
  <si>
    <t>Спектрон-601 Exi-М</t>
  </si>
  <si>
    <t>Извещатель пожарный пламени ИК/УФ, корпус металл,  функция самоконтроля, 2 и 4 -проводное подключение, угол обзора 100 гр., 9-28В, 0,45 мА, время сраб. 3,7,15,22*, Токр.среды -40...+55°С, OExiaIICT4 X, IP 68</t>
  </si>
  <si>
    <t xml:space="preserve">Извещатели пожарные тепловые точечные взрывозащищенные </t>
  </si>
  <si>
    <t>Кабель электрический в металлорукаве</t>
  </si>
  <si>
    <t>Соединяет выносной чувствительный элемент с электронным блоком извещателяей «Спектрон-210/210Р», цена за метр</t>
  </si>
  <si>
    <t>Кабель электрический для Спектрон-211/211Р (метр)</t>
  </si>
  <si>
    <t>Соединяет выносной чувствительный элемент с электронным блоком извещателя «Спектрон-211/211Р», цена за метр</t>
  </si>
  <si>
    <t>Крепёжно-юстировочное устройство К-04</t>
  </si>
  <si>
    <t>Для установки извещателей «Спектрон-201 / 202 / 204»</t>
  </si>
  <si>
    <t>К-05</t>
  </si>
  <si>
    <t>Крепление для извещателей тепловых ИП 101 Спектрон Р и Т-Р к стенам и потолку</t>
  </si>
  <si>
    <t>К-06М</t>
  </si>
  <si>
    <t>Универсальное крепление для столбов и опор для термокожухов Релион и извещателей Спектрон Exd серии 400 и 600, металл</t>
  </si>
  <si>
    <t>К-06Н</t>
  </si>
  <si>
    <t>Универсальное крепление для столбов и опор для термокожухов Релион и извещателей Спектрон Exd серии 400 и 600, нерж. Сталь</t>
  </si>
  <si>
    <t>Решетка защитная</t>
  </si>
  <si>
    <t>Используется для механической защиты извещателя "Спектрон" серии 200</t>
  </si>
  <si>
    <t>Кабель оптоволоконный в металлорукаве</t>
  </si>
  <si>
    <t>Соединяет выносной оптический элемент с электронным блоком извещателей «Спектрон-220/220еХ», цена за метр</t>
  </si>
  <si>
    <t>Муфта герметизирующая МГ</t>
  </si>
  <si>
    <t>Переход оптоволоконного кабеля между взрывоопасными зонами, через стены и т.д.</t>
  </si>
  <si>
    <t>МК-03</t>
  </si>
  <si>
    <t>Монтажная коробка для подключения извещателей пламени Спектрон–201 / 211 / 210 / 220 / 403; к 2- или 4- проводному шлейфу IP54. Габаритные размеры монтажной коробки 110х110х50.</t>
  </si>
  <si>
    <t>МК-04</t>
  </si>
  <si>
    <t>Монтажная коробка для подключения извещателей пламени Спектрон-201Р / 205 / 204 / 211Р / 210Р / 220Р / 401 / 401М / 601 / 601М. к 2- или 4- проводному шлейфу IP54. Габаритные размеры монтажной коробки 110х110х50.</t>
  </si>
  <si>
    <t>Оптический фильтр ОФ-10 / ОФ-20</t>
  </si>
  <si>
    <t>Для снижения чувствительности извещателей «Спектрон»</t>
  </si>
  <si>
    <t>Тестовый излучатель      ИТ-08</t>
  </si>
  <si>
    <t>Используется для проверки работоспособности извещателей "Спектрон" серии 200</t>
  </si>
  <si>
    <t>Тестовый излучатель      ИТ-09</t>
  </si>
  <si>
    <t>Используется для проверки работоспособности извещателей "Спектрон" серии 400</t>
  </si>
  <si>
    <t>Тестовый излучатель      ИТ-10</t>
  </si>
  <si>
    <t>Используется для проверки работоспособности извещателей "Спектрон" серии 600</t>
  </si>
  <si>
    <t>Термокожухи для видеокамер в универсальном и промышленном исполнении</t>
  </si>
  <si>
    <t>Релион ТКВ-400-П-УХЛ1</t>
  </si>
  <si>
    <t>Универсальный термокожух для стационарных IP-и аналоговых видеокамер в стандартном корпусе. Подключение к любому из источников внешнего питания (12, 24÷36 DC/AC, 220 АС), IP68,  t-раб.-60...+50°С. Внутр. объем 120х92х200 мм. Точеная нерж.сталь. Комплект каб.вводов входит в стоимость.</t>
  </si>
  <si>
    <t>Релион ТКВ-400-П-УХЛ4</t>
  </si>
  <si>
    <t>Универсальный термокожух для стационарных IP-и аналоговых видеокамер в стандартном корпусе. Подключение к любому из источников внешнего питания (12, 24÷36 DC/AC, 220 АС), IP68,  t-раб.+1...+50°С. Внутр. объем 120х92х200 мм. Точеная нерж.сталь, комплект каб.вводов входит в стоимость.</t>
  </si>
  <si>
    <t>МПП(р)-0,5ШМ (ШЖ)            "Буран-0,5ШМ" (ШЖ)</t>
  </si>
  <si>
    <t>Модуль порошкового пожаротушения. для стационарных объектов; Защищ. площадь до 2 кв. м.(класс А, В, С и электрооб.)</t>
  </si>
  <si>
    <t xml:space="preserve">МПП(р)-0,5ТР (ШЖ4Т)            "Буран-0,5ТР" (ШЖ4Т)  </t>
  </si>
  <si>
    <t>Модуль порошкового пожаротушения. для транспортного подвижного состава; Защищ. площадь до 2 кв. м.(класс А, В, С и электрооб.)</t>
  </si>
  <si>
    <t>МПП(р)-2,0 "Буран-2,0/2,0К"</t>
  </si>
  <si>
    <t>Модуль порошкового пожаротушения. Защищ. площадь до 10 кв. м.(класс А), защищ. площадь до 7 кв. м.(класс В), ток срабатывания 400 мА/700 мА,  -50°С…+100°С</t>
  </si>
  <si>
    <t>МПП(р)-2,5-2С            "Буран-2,5-2С"</t>
  </si>
  <si>
    <t>Модуль порошкового пожаротушения. Высота распол. до 3 м, защищ. площадь до 7 кв. м.(класс А, В), Ток срабатывания 100 мА, -50°С…+50°С</t>
  </si>
  <si>
    <t>МПП(р)-8                              "Буран-8Н/8У"</t>
  </si>
  <si>
    <t>Модуль порошкового пожаротушения для установки на стенах и потолках, защищ. площадь до 32 кв.м. (8Н) / 24 кв.м. (8У) (класс А, В), Ток срабатывания 100 мА, -50°С…+50°С</t>
  </si>
  <si>
    <t>МПП(р)-8Т "Буран-8НТ/8УТ"</t>
  </si>
  <si>
    <t>Модуль порошкового пожаротушения для установки в тарнспорте, защищ. площадь до 32 кв.м. (8Н) / 24 кв.м. (8У) (класс А, В), Ток срабатывания 100 мА, -50°С…+50°С</t>
  </si>
  <si>
    <t>Крепежная пластина</t>
  </si>
  <si>
    <t>Крепежная пластина для крепления "Буран-8У" за подвесным потолком</t>
  </si>
  <si>
    <t>ЛИГАРД-УППА</t>
  </si>
  <si>
    <t>Узел самозапуска для изделий серии "Буран-8"</t>
  </si>
  <si>
    <t>МПП(р)-15И                          "Буран-15И"</t>
  </si>
  <si>
    <t>Модуль порошкового пожаротушения импульсного действия. Высота распол. от 3,5 до 5 м, защищ. площадь до 48 кв. м.(класс А), защищ. площадь до 42 кв. м.(класс В), Ток срабатывания 0,7 мА, -50°С…+50°С</t>
  </si>
  <si>
    <t xml:space="preserve">МПП(Н)-15КД             "Буран-15КД" </t>
  </si>
  <si>
    <t>Модуль порошкового пожаротушения кратковременного действия. Высота распол. от 3,5 до 6 м, защищ. площадь до 42 кв. м.(класс А), защищ. площадь до 36 кв. м.(класс В), Ток срабатывания 0,7 мА, -50°С…+50°С</t>
  </si>
  <si>
    <t xml:space="preserve">МПП(Н)-15КД10             "Буран-15КД10" </t>
  </si>
  <si>
    <t>Модуль порошкового пожаротушения кратковременного действия. Высота распол. от 6 до 14 м, защищ. площадь до 42 кв. м.(класс А), защищ. площадь до 36 кв. м.(класс В), Ток срабатывания 0,7 мА, -50°С…+50°С</t>
  </si>
  <si>
    <t>МПП(Н)-50КД без распылителей           "Буран-50КД"</t>
  </si>
  <si>
    <t>Модуль порошкового пожаротушения кратковременного действия. Запуск от системы противопожарной автоматики или УСП. Защищ. площадь до 75 кв. м., ток срабатывания 0,7 мА, -50°С…+50°С</t>
  </si>
  <si>
    <t xml:space="preserve">Распылитель МПКД 500500.000 </t>
  </si>
  <si>
    <t xml:space="preserve">Распылитель РП-18-14,5-3/4 (не защищенный) </t>
  </si>
  <si>
    <t>МПП-2,5 Взр             "Буран-2,5 Взр"</t>
  </si>
  <si>
    <t>Модуль порошкового пожаротушения. Высота распол. до 3 м, защищ. площадь до 7 кв. м.(класс А, В), Ток срабатывания 100 мА,  2ExdSIIBT3X, IP54</t>
  </si>
  <si>
    <t>МПП-8(р-вз)              "Буран-8Увзр/8Нвзр"</t>
  </si>
  <si>
    <t>Модуль порошкового пожаротушения для установки на высоких потолках, защищ. площадь до 32/23 кв. м.(класс А/В), Ток срабатывания 120 мА, 2ExsdIIBT4X, IP54</t>
  </si>
  <si>
    <t>МПП-8(р-вз) исп.РВ Exsial X/1ExsiallC 110°C X            "Буран-8взр исп.РВ"</t>
  </si>
  <si>
    <t>Модуль порошкового пожаротушения для применяться на любых взрывоопасных объектах практически без ограничений, в том числе – в рудниках и шахтах, опасных по газу (метан) и угольной пыли., защищ. площадь до 32/23 кв. м.(класс А/В), Ток срабатывания 120 мА, РВ ЕхsiаIХ/1ЕхsiаIIС110 ºС Х кроме С2Н2</t>
  </si>
  <si>
    <t>МПП-15КД Взр             "Буран-15КД Взр"</t>
  </si>
  <si>
    <t>Модуль порошкового пожаротушения во взрывозащищенном исполнении. Защищ. площадь до 36 кв. м., ток срабатывания 0,7 мА, -50°С…+50°С, 2ExsdIIBT4X</t>
  </si>
  <si>
    <t>МПП(Н)-50 взр              "Буран-50взр"</t>
  </si>
  <si>
    <t>Модуль порошкового пожаротушения во взрывозащищенном исполнении. Запуск от системы противопожарной автоматики или УСП. Защищ. площадь до 75 кв. м., ток срабатывания 0,7 мА, -50°С…+50°С, 2ExsdIIBT4X</t>
  </si>
  <si>
    <t>ГОА "Допинг-2.160п"</t>
  </si>
  <si>
    <t>Генератор огнетушащего аэрозоля, защищ.объем до 2 м.куб. (класс А2, В, С и электрооб.), ток запуска не менее 0,7А, напряж. 5-36В</t>
  </si>
  <si>
    <t>ГОА "Допинг-2.02Т"</t>
  </si>
  <si>
    <t>Генератор огнетушащего аэрозоля, защищ.объем до 0,2 м.куб. (класс А2, В, С и электрооб.)</t>
  </si>
  <si>
    <t>Кнопка ПАТС</t>
  </si>
  <si>
    <t>Узлы запуска ГОА Кнопка ПАТС</t>
  </si>
  <si>
    <t>УСПС 12.02 (24.02)</t>
  </si>
  <si>
    <t>Узлы запуска ГОА УСПС 12.02 (24.02)</t>
  </si>
  <si>
    <t>УСПС 12-24.01</t>
  </si>
  <si>
    <t>Узлы запуска ГОА УСПС 12-24.01</t>
  </si>
  <si>
    <t>"ТОР-1500"</t>
  </si>
  <si>
    <t>Генератор огнетушащего аэрозоля, защищ.объем до 34 м.куб. (класс А2, В, С и электрооб.до 36 кВт), ток запуска не менее 0,7 А, напряж. 5…30В, -50°С…+70°С, температура самозапуска 180°С</t>
  </si>
  <si>
    <t>"ТОР-3000"</t>
  </si>
  <si>
    <t>Генератор огнетушащего аэрозоля, защищ.объем до 68 м.куб. (класс А2, В и электрооб.до 36 кВт), ток запуска не менее 0,7 А, напряж. 5…30В, -50°С…+70°С, температура самозапуска 180°С</t>
  </si>
  <si>
    <t>"ТОР-2800ОП"</t>
  </si>
  <si>
    <t>Генератор огнетушащего аэрозоля (забрасываемый для оперативного применения) , защищ.объем до 110 / 90 м.куб. (класс А2, В и электрооб.до 36 кВт), -50°С…+65°С</t>
  </si>
  <si>
    <t>"ТОР-3500"</t>
  </si>
  <si>
    <t>Генератор огнетушащего аэрозоля, защищ.объем до 160 / 125 м.куб. (класс А2, В и электрооб.до 36 кВт), ток запуска не менее 0,7 А, напряж. 5…30В, -50°С…+50°С</t>
  </si>
  <si>
    <t>ОСП-1 / ОСП-2</t>
  </si>
  <si>
    <t>Огнетушитель самосрабатывающий</t>
  </si>
  <si>
    <t>ОСП-1 / ОСП-2 для ж/д</t>
  </si>
  <si>
    <t>Огнетушитель самосрабатывающий для ж/д (для метро)</t>
  </si>
  <si>
    <t>ОСП-1-мини</t>
  </si>
  <si>
    <t>ОСП-1-мини для ж/д</t>
  </si>
  <si>
    <t>УСП-101</t>
  </si>
  <si>
    <t>Устройство сигнально-пусковое</t>
  </si>
  <si>
    <t>УКЦиП</t>
  </si>
  <si>
    <t>Устройство контроля цепи и пуска</t>
  </si>
  <si>
    <t>Релейный блок</t>
  </si>
  <si>
    <t>Релейный блок предназначен для контроля срабатывания устройств пуска модулей пожаротушения типа УСП-101-Э; УПСА, УРПА</t>
  </si>
  <si>
    <t>PVDR-08WDL2 rev.C</t>
  </si>
  <si>
    <t>PVDR-04WDS2 rev.C</t>
  </si>
  <si>
    <t>регистраторы  AHD</t>
  </si>
  <si>
    <t>PVDR-16WDS2 rev.D</t>
  </si>
  <si>
    <t>PVDR-04FDS2 rev.D</t>
  </si>
  <si>
    <t>NextChip (NVP2431H),  1/4" Omnivision CMOS (OV9712).AHD: 1280x720 (720p)/CVBS: 1000 ТВЛ(0.001 люкс. Функции 3DNR, AWB, BLC, D-WDR.3.6 мм. Механический ИК-фильтр, ИК- 20 м(IP-66.) -10...+50°С</t>
  </si>
  <si>
    <t>NextChip (NVP2431H)1/3’’ Sony Exmor CMOS (IMX238)
AHDM: 1280x720/CVBS: 1000ТВЛ,0.001 люкс (Sens-up x30)варио 2,8-12 мм ИК-20 м,2/3DNR, WDR, AWB/ATW/AWC, BLC/HSBLC, AGC, Defog, Д/Н (ИК-фильтр)0...+55°С(IP-66)DC 12В (500)</t>
  </si>
  <si>
    <t>NextChip (NVP2431H)1/3’’ Sony Exmor CMOS (IMX238)
AHDM: 1280x720/CVBS: 1000ТВЛ,0.001 люкс (Sens-up x30)варио 2,8-12 мм ИК-30 м,2/3DNR, WDR, AWB/ATW/AWC, BLC/HSBLC, AGC, Defog, Д/Н (ИК-фильтр)-10...+55°С(IP-66)DC 12В (500)</t>
  </si>
  <si>
    <t>PN22-M2-V12IRA-IP</t>
  </si>
  <si>
    <t>БИРП (источники бесперебойного питания)</t>
  </si>
  <si>
    <t>12 В; 1 А, кратковременно до 1,6 А; под АКБ 7,0 Ач;</t>
  </si>
  <si>
    <t>12 В; 2 А, кратковременно до 2,5 А; под АКБ 7,0 Ач;</t>
  </si>
  <si>
    <t>12 В; 2,5 А, кратковременно до 3,0 А; под 2 шт. АКБ 7,0 Ач;</t>
  </si>
  <si>
    <t>12 В; 4,0 А, кратковременно до 5,0 А; под 2 шт. АКБ 7,0 Ач;</t>
  </si>
  <si>
    <t xml:space="preserve">БИРП 12/6,0 </t>
  </si>
  <si>
    <t>12 В; 6,0 А, кратковременно до 7,0 А; под 2 шт. АКБ 7,0 Ач;</t>
  </si>
  <si>
    <t xml:space="preserve">БИРП 24/1,6 </t>
  </si>
  <si>
    <t>24 В; 1,6 А, кратковременно до 2,0 А; под 2 шт. АКБ 12,0 Ач;</t>
  </si>
  <si>
    <t xml:space="preserve">БИРП 24/2,5 </t>
  </si>
  <si>
    <t>24 В; 2,5 А, кратковременно до 2,7 А; под 2 шт. АКБ 12,0 Ач;</t>
  </si>
  <si>
    <t xml:space="preserve">БИРП 24/4,0 </t>
  </si>
  <si>
    <t>24 В; 4,0 А, кратковременно до 4,5 А; под 2 шт. АКБ 12,0 Ач;</t>
  </si>
  <si>
    <t>БИРП - В (источники бесперебойного питания)</t>
  </si>
  <si>
    <t>БИРП 12/2,5 В</t>
  </si>
  <si>
    <t>12 В; 2,5 А, кратковременно до 3,0 А; под 2 шт. АКБ 12,0 Ач;</t>
  </si>
  <si>
    <t>БИРП 12/4,0 В</t>
  </si>
  <si>
    <t>12 В; 4,0 А, кратковременно до 5,0 А; под 2 шт. АКБ 12,0 Ач;</t>
  </si>
  <si>
    <t>БИРП 12/6,0 В</t>
  </si>
  <si>
    <t>12 В; 6,0 А, кратковременно до 7,0 А; под 2 шт. АКБ 12,0 Ач;</t>
  </si>
  <si>
    <t>БИРП 24/2,5 В</t>
  </si>
  <si>
    <t>БИРП 24/4,0 В</t>
  </si>
  <si>
    <t>БИРП - L (на плате ПМП-12N) (источники бесперебойного питания увеличенная емкость АКБ)</t>
  </si>
  <si>
    <t>БИРП 12/4,0 L</t>
  </si>
  <si>
    <t>12 В; 4,0 А, кратковременно до 5,0 А; под 2 шт. АКБ 40,0 Ач;</t>
  </si>
  <si>
    <t xml:space="preserve">БИРП 12/6,0 L </t>
  </si>
  <si>
    <t>12 В; 6,0 А, кратковременно до 7,0 А; под 2 шт. АКБ 40,0 Ач;</t>
  </si>
  <si>
    <t>БИРП 24/4,0 L</t>
  </si>
  <si>
    <t>24 В; 4,0 А, кратковременно до 4,5 А; под 2 шт. АКБ 40,0 Ач;</t>
  </si>
  <si>
    <t>БИРП - Т (источники бесперебойного питания уличного исполнения)</t>
  </si>
  <si>
    <t xml:space="preserve">БИРП 12/2,5 Т </t>
  </si>
  <si>
    <t xml:space="preserve">12 В; 2,5 А, кратковременно до 3,0 А; под АКБ 12,0 Ач; под термостат АКБ 12 Ач; диапазон температур от -40°С до +50°С; IP 56 </t>
  </si>
  <si>
    <t xml:space="preserve">БИРП 12/4,0 Т </t>
  </si>
  <si>
    <t xml:space="preserve">12 В; 4,0 А, кратковременно до 5,0 А; под 1 или 2 шт. АКБ 12,0 Ач; под 1 или 2 шт. термостат АКБ 12 Ач; диапазон температур от -40°С до +50°С; IP 56 </t>
  </si>
  <si>
    <t xml:space="preserve">БИРП 24/2,5 Т </t>
  </si>
  <si>
    <t xml:space="preserve">24 В; 2,5 А, кратковременно до 3,0 А; под 2 шт. АКБ 12,0 Ач; под 2 шт. термостат АКБ 12 Ач; диапазон температур от -40°С до +50°С; IP 56 </t>
  </si>
  <si>
    <t>Термостат АКБ 12 Ач</t>
  </si>
  <si>
    <t>Термостат обеспечивает нормальную работу АКБ 12 Ач в БИРП-Т (АКБ в комплект не входит) от −40° до +50°С</t>
  </si>
  <si>
    <t>12 В ± 0,12%; 4,0 А, кратковременно до 5,0 А; под 2 шт. АКБ 12,0 Ач;</t>
  </si>
  <si>
    <t>12 В ± 0,12%; 6,0 А, кратковременно до 7,0 А; под 2 шт. АКБ 12,0 Ач;</t>
  </si>
  <si>
    <t>Огнестойкий Экранированный Кабель</t>
  </si>
  <si>
    <t>PVD-A10Н2 black</t>
  </si>
  <si>
    <t>10,1",  1024(Г) x 600(В).  PAL/NTSC, звуковая система Hands Free. Схема подключения 4-проводная с панелями, мониторами и аудиотрубкой. Встроенная память на 100 фотографий, поддержка micro-SD-карты до 32 Гб на 100 видеофайлов по 15 сек.Детектор движения на 1 любой канал по расписанию,функция фоторамки, "Не беспокоить",Отображение даты/часов,
Голосовая почта,Функция "Телефон",Переадресация вызова,  AC 100-220 В (встроенный БП), от внешнего БП DC 14,5 В.</t>
  </si>
  <si>
    <t>Преселектор RS-202AU20 ретранслятора Риф Стринг RS-202RT. Плата дополнительная</t>
  </si>
  <si>
    <t>Кабель 8D-FВ PEEG (от 10 метров)</t>
  </si>
  <si>
    <t>ВЧ кабель Radiolab 8D-FВ (blue) PEEG/PVC с обжатыми разъемами N типа на обоих концах. Цена за 1 метр. Выполняется под заказ. Единовременный заказ не менее 10 погонных метров.</t>
  </si>
  <si>
    <t>РИФ-ОП4(RS-202TDm)</t>
  </si>
  <si>
    <t>Прибор приемно-контрольный охранно-пожарный Риф-ОП4 с передатчиком RS-202TDm</t>
  </si>
  <si>
    <t>RS-202TX8NL (временно снят с пр-ва)</t>
  </si>
  <si>
    <t>RS-202TX8N (GSM-PRO)</t>
  </si>
  <si>
    <t>Объектовый прибор Риф Стринг RS-202TХ8N с установленным GSM модемом</t>
  </si>
  <si>
    <t>RS-202TB8</t>
  </si>
  <si>
    <t>Устройство радиоканальное 8-ми шлейфовое для систем защиты банкоматов, платежных терминалов и сейфов РИФ RS-202ТВ8</t>
  </si>
  <si>
    <t>RS-202TB-D</t>
  </si>
  <si>
    <t>Устройство радиоканальное коммуникационное для систем защиты банкоматов, платежных терминалов и сейфов RS-202ТВ-D</t>
  </si>
  <si>
    <t>RS-202TF (СНЯТ С ПРОИЗВОДСТВА)</t>
  </si>
  <si>
    <t>ПО RS-202 (СНЯТ С ПРОИЗВОДСТВА)</t>
  </si>
  <si>
    <t xml:space="preserve">ПО Центавр Lite </t>
  </si>
  <si>
    <t>АРМ Центавр Lite</t>
  </si>
  <si>
    <t>RS-201BVI (Консьерж)</t>
  </si>
  <si>
    <t>РИФ-ОП4(RS-201TDm)</t>
  </si>
  <si>
    <t>Прибор приемно-контрольный охранно-пожарный Риф-ОП4 с передатчиком RS-201TDm</t>
  </si>
  <si>
    <t>RS-201TF-RR</t>
  </si>
  <si>
    <t>Объектовый передатчик RS-201TF-RR</t>
  </si>
  <si>
    <t>RS-201TK3</t>
  </si>
  <si>
    <t>Радиокнопка стационарной установки Риф Стринг RS-201TK3</t>
  </si>
  <si>
    <t>RS-201TK3 б.к.</t>
  </si>
  <si>
    <t>Радиокнопка стационарной установки Риф Стринг RS-201TK3 (без корпуса)</t>
  </si>
  <si>
    <t>Комплект рассчитанный на работу с 4-мя кнопками с возможностью расширения до 8-ми кнопок.</t>
  </si>
  <si>
    <t>Комплект рассчитанный на работу с 16-ю кнопками с возможностью расширения до 600 кнопок.</t>
  </si>
  <si>
    <t>Датчик протечки GSM-дача-02</t>
  </si>
  <si>
    <t>TAVR-IK</t>
  </si>
  <si>
    <t>Извещатель охранный оптико-электронный радиоканальный для системы TAVR "TAVR-IK"</t>
  </si>
  <si>
    <t>РИФ-ОП4</t>
  </si>
  <si>
    <t>Прибор приемно-контрольный охранно-пожарный Риф-ОП4</t>
  </si>
  <si>
    <t>РИФ-ОП4(GSM-PRO)</t>
  </si>
  <si>
    <t>Прибор приемно-контрольный охранно-пожарный Риф-ОП4  в комплекте с передатчиком GSM-PRO.12</t>
  </si>
  <si>
    <t>РИФ-ОП4(RS-202TDm+GSM-PRO)</t>
  </si>
  <si>
    <t>Прибор приемно-контрольный охранно-пожарный Риф-ОП4  с передатчиками RS-202TDm и GSM-PRO.12</t>
  </si>
  <si>
    <t>РИФ-ОП4к</t>
  </si>
  <si>
    <t>Прибор приемно-контрольный охранно-пожарный Риф-ОП4к в компактном исполнении.</t>
  </si>
  <si>
    <t>РИФ-ОП-КС (RS-202TDm+РМ-КС)</t>
  </si>
  <si>
    <t>Концентратор сети с передатчиком RS-202TDm и радиомодемом</t>
  </si>
  <si>
    <t>РИФ-ОП8 (РМ-ОП)</t>
  </si>
  <si>
    <t>Прибор приемно-контрольный охранно-пожарный Риф-ОП8 с радиомодемом</t>
  </si>
  <si>
    <t>AG-2 Luxe-02</t>
  </si>
  <si>
    <t>Датчик перемещения наклона и удара AG-2 Luxe-02</t>
  </si>
  <si>
    <t>GSM-PRO.12 (РИТМ)</t>
  </si>
  <si>
    <t>Передатчик GSM-PRO.12 для установки в РИФ-ОП8  производства компании РИТМ г. Санкт-Петербург</t>
  </si>
  <si>
    <t>GSM-PRO (РИТМ)</t>
  </si>
  <si>
    <t>Передатчик GSM-PRO для установки в RS-202TX8N(L) производства компании РИТМ г. Санкт-Петербург</t>
  </si>
  <si>
    <t>Риф Файндер 801 (СНЯТО С ПРОИЗВОДСТВА)</t>
  </si>
  <si>
    <t>OSA-24 (СНЯТО С ПРОИЗВОДСТВА)</t>
  </si>
  <si>
    <t>OSB-02 (СНЯТО С ПРОИЗВОДСТВА)</t>
  </si>
  <si>
    <t>Объектовое (передающее) оборудование Lonta - 202 находящееся в разделе "Заказные" изделия.</t>
  </si>
  <si>
    <t>Кобра ПО-202  (СНЯТ С ПРОИЗВОДСТВА)</t>
  </si>
  <si>
    <t>КПО "Кобра 8" на 100 номеров. Базовый комплект на 100 номеров, 2 ключа защиты КПО "Кобра 8", в т.ч. модули: дежурный оператор, отчеты базовые, драйвер "Цербер", драйверы ЦСМ RS200P, RS202P, настройки системы, пользователи</t>
  </si>
  <si>
    <t>Кобра SMS  (СНЯТ С ПРОИЗВОДСТВА)</t>
  </si>
  <si>
    <t>Драйвер SMS.    Рассылка SMS-сообщений на мобильный телефон собственника по событиям на объекте посредством GSM модема</t>
  </si>
  <si>
    <t>Приемник КОНСЬЕРЖ</t>
  </si>
  <si>
    <t>Выносной приемник КОНСЬЕРЖ</t>
  </si>
  <si>
    <t>RS-201BVI (Консьерж) - ДУБЛЬ 73 строки</t>
  </si>
  <si>
    <t>Клавиатура Риф-КТМ мод. c подсветкой</t>
  </si>
  <si>
    <t>Риф-КТМ-N (без подсветки)</t>
  </si>
  <si>
    <t>Клавиатура Риф-КТМ мод. без подсветки</t>
  </si>
  <si>
    <t>Риф-КТМ-Р</t>
  </si>
  <si>
    <t>Клавиатура Риф-КТМ мод. беспроводная</t>
  </si>
  <si>
    <t>Риф-КТМ-R</t>
  </si>
  <si>
    <t>Приемник Риф-КТМ-R</t>
  </si>
  <si>
    <t>Риф BRL4-8W</t>
  </si>
  <si>
    <t>Брелок Риф BRL4-8W</t>
  </si>
  <si>
    <t>RFS4-N/Nk</t>
  </si>
  <si>
    <t>Брелок RFS4-N</t>
  </si>
  <si>
    <t>ПО Риф Страж RS-200</t>
  </si>
  <si>
    <t>Программное обеспечение Риф Страж RS-200. Количество объектов не ограничено.</t>
  </si>
  <si>
    <t>Риф-ОП-КС(GSM-PRO.12)</t>
  </si>
  <si>
    <t>Бюджетная линейка извещателей</t>
  </si>
  <si>
    <t xml:space="preserve">Пирон-4, 4Б                                         </t>
  </si>
  <si>
    <t>оптико-электронный, сферич. линза, -30…+50°С, дальность 12м (объем), 10м (поверх), питание 12В</t>
  </si>
  <si>
    <t xml:space="preserve">Пирон-4 исп.1                                         </t>
  </si>
  <si>
    <t>оптико-электронный, сферич. линза, -30…+50°С, дальность 12м (объем), контроль вскрытия корпуса, питание 12В</t>
  </si>
  <si>
    <t>Пирон-4Д</t>
  </si>
  <si>
    <t>оптико-электронный с помехозащищенностью от домашних животных весом до 20 кг, сферич. линза, -30…+50°С, дальность 10м (объемная), питание 12В</t>
  </si>
  <si>
    <t>Пирон-5</t>
  </si>
  <si>
    <t>оптико-электронный с помехозащищенностью от домашних животных весом до 40 кг, дальность до 10 м, сферич. линза, микропроцесс. обработка, температурная компенсация,  -30…+50°С, объемная зона,  дальность 10 м, питание 12В</t>
  </si>
  <si>
    <t>Пирон-6</t>
  </si>
  <si>
    <t>оптико-электронный извещатель потолочный, высота установки от 2,5 до 5 м, диаметр зоны обнаружения - 10м, питание 12В, -30…+50°С</t>
  </si>
  <si>
    <t>Пирон-7</t>
  </si>
  <si>
    <t>совмещенный ИК+разбития стекла, 6м (АК), 12м (ИК объемный), 12В, -20…+45°С</t>
  </si>
  <si>
    <t>Пирон-Ш</t>
  </si>
  <si>
    <t>оптико-электронный «занавес», максимальная высота установки 5 м, "занавес" с углом 90°, 4 плоскости крепления, -30...+50°С, питание 12В</t>
  </si>
  <si>
    <t>Звон-1</t>
  </si>
  <si>
    <t>разбития стекла, микропроц., -20…+45°С, дальность 6 м, питание 12В</t>
  </si>
  <si>
    <t>вибрационный, микропроцесс. обработка, -30…+50°С, питание 12В</t>
  </si>
  <si>
    <t>оптико-электронный, дальность 10м, микропроцесс. обраб., термокомпенсация, -30…+50°С, питание 12В</t>
  </si>
  <si>
    <t>Фотон-22, 22Б</t>
  </si>
  <si>
    <t>оптико-электронный, степень защиты оболочки IP54, дальность 20м (объем), 20м (поверх.), питание 8..28 В,  диапазон температур -50…+50°С</t>
  </si>
  <si>
    <t>Фотон-Ш</t>
  </si>
  <si>
    <t xml:space="preserve">оптико-электронный, «занавес», высота уст. До 5м,        -30…+50°С, питание 12В </t>
  </si>
  <si>
    <t>Фотон-Ш-1</t>
  </si>
  <si>
    <t>оптико-электронный, «занавес», высота уст. До 5м,        -30…+50°С, питание по шлейфу</t>
  </si>
  <si>
    <t>оптико-электронный уличной установки, степень защиты оболочки IP54, дальность 12м (объем), питание 9…30В,  диапазон температур -40…+50°С</t>
  </si>
  <si>
    <t>оптико-электронный уличной установки, степень защиты оболочки IP54, дальность 12м (поверх), питание 9…30В,  диапазон температур -40…+50°С</t>
  </si>
  <si>
    <t>-</t>
  </si>
  <si>
    <t>Шорох-2-10-БОС</t>
  </si>
  <si>
    <t xml:space="preserve">БОС для датчиков вибрации </t>
  </si>
  <si>
    <t>СТЗ  (3 ЧЭ)</t>
  </si>
  <si>
    <t>сигнализатор тревожный затопления, напряжение питания 12 В, 0..+60°С.  Три ЧЭ в комплекте.</t>
  </si>
  <si>
    <t>датчик затопления, напряжение питания 8..30 В, 0..+60°С. Питание по ШС. Подключение к любому ПКП.</t>
  </si>
  <si>
    <r>
      <t xml:space="preserve">PN9-M2-V12IRPL-IР( </t>
    </r>
    <r>
      <rPr>
        <b/>
        <sz val="9"/>
        <color rgb="FF0070C0"/>
        <rFont val="Arial"/>
        <family val="2"/>
        <charset val="204"/>
      </rPr>
      <t>PN9-IP2-V12PL</t>
    </r>
    <r>
      <rPr>
        <b/>
        <sz val="9"/>
        <rFont val="Arial"/>
        <family val="2"/>
        <charset val="204"/>
      </rPr>
      <t>)</t>
    </r>
  </si>
  <si>
    <t>PROMO</t>
  </si>
  <si>
    <t>PVDR-08NR2 Rev.B</t>
  </si>
  <si>
    <t>PVDR-08NRL2 Rev.B</t>
  </si>
  <si>
    <t>Извещатели вибрационные и изменения положения</t>
  </si>
  <si>
    <t>Астра-624</t>
  </si>
  <si>
    <t>извещатель вибрационный</t>
  </si>
  <si>
    <t xml:space="preserve"> NextChip (NVP2431H), 1/3" Sony Exmor CMOS (IMX238).AHD: 1280x720 (720p), CVBS: 1000 ТВЛ( 0.001 люкс) (Sens-up x30)2/3DNR, AWB, BLC, D-WDR, Defog. Варио 5-50 мм. Механический ИК-фильтр, ИК-подсветка 70 м. грозозащита-40..+55((IP-66,Обогрев)</t>
  </si>
  <si>
    <r>
      <t>Мультигибрид - AHD+IP+SD; Пентаплекс; H.264; Аналог/AHD - до 4 камер, IP - до 4 камер(3IPx720p+1IPxD1 ); HDMI, VGA, BNC; воспроизведение одновременно</t>
    </r>
    <r>
      <rPr>
        <sz val="11"/>
        <color rgb="FFFF0000"/>
        <rFont val="Calibri"/>
        <family val="2"/>
        <charset val="204"/>
        <scheme val="minor"/>
      </rPr>
      <t xml:space="preserve"> до 4 кан,</t>
    </r>
    <r>
      <rPr>
        <sz val="11"/>
        <color theme="1"/>
        <rFont val="Calibri"/>
        <family val="2"/>
        <charset val="204"/>
        <scheme val="minor"/>
      </rPr>
      <t>Аудио G.711А - 4/1 RCA; HDD - 1 SATA до 4ТБ; 2xUSB; Сеть; RS-485; DC12В (2А).</t>
    </r>
  </si>
  <si>
    <t>PVDR-08WDS2 rev.C</t>
  </si>
  <si>
    <t>PVDR-16WDF2 rev.D</t>
  </si>
  <si>
    <t>ППК-2М</t>
  </si>
  <si>
    <t>Контроль 20 шлейфов пожарной сигнализации (с сигналом "внимание")</t>
  </si>
  <si>
    <t>БЛ-20М</t>
  </si>
  <si>
    <t>Блок расш. на 20 шл. пожарной сигнализации               (для ППК-2М)</t>
  </si>
  <si>
    <t>БЛ-40М</t>
  </si>
  <si>
    <t>Блок расш. на 40 шл. пожарной сигнализации               (для ППК-2М)</t>
  </si>
  <si>
    <t>ППК-2</t>
  </si>
  <si>
    <t>Контроль 20 шлейфов пожарной сигнализации</t>
  </si>
  <si>
    <t>БЛ-20</t>
  </si>
  <si>
    <t>Блок расш. на 20 шл. пожарной сигнализации (для ППК-2)</t>
  </si>
  <si>
    <t>БЛ-40</t>
  </si>
  <si>
    <t>Блок расш. на 40 шл. пожарной сигнализации (для ППК-2)</t>
  </si>
  <si>
    <t>ППК-2БМ.4</t>
  </si>
  <si>
    <t>Контроль 4-х шлейфов пожарной сигнализации (с сигналом "внимание")</t>
  </si>
  <si>
    <t>ППК-2БМ.6</t>
  </si>
  <si>
    <t>Контроль 6-и шлейфов пожарной сигнализации (с сигналом "внимание")</t>
  </si>
  <si>
    <t>ППК-2БМ.8</t>
  </si>
  <si>
    <t>Контроль 8-и шлейфов пожарной сигнализации (с сигналом "внимание")</t>
  </si>
  <si>
    <t>ППК-2БМ.10</t>
  </si>
  <si>
    <t>Контроль 10-и шлейфов пожарной сигнализации (с сигналом "внимание")</t>
  </si>
  <si>
    <t>ППК-2БМ.12</t>
  </si>
  <si>
    <t>Контроль 12-и шлейфов пожарной сигнализации (с сигналом "внимание")</t>
  </si>
  <si>
    <t>ППК-2БМ.14</t>
  </si>
  <si>
    <t>Контроль 14-и шлейфов пожарной сигнализации (с сигналом "внимание")</t>
  </si>
  <si>
    <t>ИП 212-5М3 (ДИП-3М3 )</t>
  </si>
  <si>
    <t>Извещатель дымовой (уменьшенные габарит)</t>
  </si>
  <si>
    <t>ИП 212-5М3-01 (ДИП-3М3-01 )</t>
  </si>
  <si>
    <t>ИП 212-5СВ (ДИП-3СВ)</t>
  </si>
  <si>
    <t>Извещатель дымовой (для ППК-2М), 9-30 В, деж. 90 мкА</t>
  </si>
  <si>
    <t>ИП 212-5СУ (ДИП-3СУ)</t>
  </si>
  <si>
    <t>Извещатель дымовой, 9-30 В, деж. 90 мкА</t>
  </si>
  <si>
    <t>ИПР</t>
  </si>
  <si>
    <t>Извещатель пожарный ручной</t>
  </si>
  <si>
    <t>ИПР-01</t>
  </si>
  <si>
    <t>БРП-24-03Л</t>
  </si>
  <si>
    <t>Источник питания 24В 3А без АКБ</t>
  </si>
  <si>
    <t>ДИП-44 (ИП 212-44)</t>
  </si>
  <si>
    <t>Извещатель дымовой , 2-х проводный, 9-36 В</t>
  </si>
  <si>
    <t>ДИП-44А (ИП 212-44А)</t>
  </si>
  <si>
    <t>Извещатель дымовой , 2-х проводный, 9-36 В, адресный</t>
  </si>
  <si>
    <t>ДИП-44СВ (ИП 212-44СВ)</t>
  </si>
  <si>
    <t>Извещатель дымовой , 2-х проводный, 9-36 В, с фиксир. током срабатывания 7,5 мА (для ППК-2М)</t>
  </si>
  <si>
    <t>ДИП-53 (ИП 212-53)</t>
  </si>
  <si>
    <t>Извещатель дымовой со встроенной звуковой сиреной</t>
  </si>
  <si>
    <t>ДИП-53СВ (ИП 212-53СВ)</t>
  </si>
  <si>
    <t>Извещатель дымовой со встроенной звуковой сиреной и фиксир. током срабатывания 7,5 мА (для ППК-2М)</t>
  </si>
  <si>
    <t>ДИП 54 Н (ИП-212-54 Н)</t>
  </si>
  <si>
    <t xml:space="preserve">Извещатель дымовой низковольтный, V пит 5…36В </t>
  </si>
  <si>
    <t>ДИП 54 Н1 (ИП-212-54 Н1)</t>
  </si>
  <si>
    <t>Извещатель дымовой низковольтный для работы в знакопеременном шлейфе</t>
  </si>
  <si>
    <t>ДИП 54 Т                   (ИП-212-54Т)</t>
  </si>
  <si>
    <t>Извещатель дымовой с фиксированным током сработки</t>
  </si>
  <si>
    <t>ДИП 54 Т-5,5                   (ИП-212-54Т-5,5)</t>
  </si>
  <si>
    <t>Извещатель дымовой с фиксированным током сработки 5,5 мА</t>
  </si>
  <si>
    <t>Извещатель дымовой с фиксированным током сработки 7,5 мА</t>
  </si>
  <si>
    <t>ДИП 54-ХХ                   (ИП-212-54-ХХ)</t>
  </si>
  <si>
    <t>Извещатель дымовой с фиксированным током сработки (от 5 до 20 мА по заказу)</t>
  </si>
  <si>
    <t>УШК-01 (ВУОС)</t>
  </si>
  <si>
    <t>Устройство шлейфовое контрольное, инд. красного цвета</t>
  </si>
  <si>
    <t>УШК-02</t>
  </si>
  <si>
    <t>Устройство шлейфовое контрольное, инд. зеленый цвет и дополнительные контакты</t>
  </si>
  <si>
    <t>УШК-03</t>
  </si>
  <si>
    <t>Устройство шлейфовое контрольное наличия напряжения в шлейфе с 2-х цветным индикатором</t>
  </si>
  <si>
    <t>УШК-04</t>
  </si>
  <si>
    <t>Оконечное реле для 4-х проводных шлейфов</t>
  </si>
  <si>
    <t>ИП 212-44 (МС-01)    (ДИП 212-44 МС-01)</t>
  </si>
  <si>
    <t>Извещатель дымовой, 4-х проводный, 9-36 В</t>
  </si>
  <si>
    <t>ИП 212-44 (МС-02)    (ДИП 212-44 МС-02)</t>
  </si>
  <si>
    <t>Извещатель дымовой, 4-х проводный с реле размыкания линии, 9-36 В</t>
  </si>
  <si>
    <t>ИП 212-53 с МС-03              (ДИП-53 с МС-03)</t>
  </si>
  <si>
    <t>Четырехпроводный дымовой извещатель со встроенной звуковой сиреной</t>
  </si>
  <si>
    <t>ИП 212-53 с МС-04              (ДИП-53 с МС-04)</t>
  </si>
  <si>
    <t>ИП-212-54 Р                     (ДИП 54 Р)</t>
  </si>
  <si>
    <t>Четырехпроводный дымовой извещатель (контакты НР)</t>
  </si>
  <si>
    <t>ИП-212-54 Р1                     (ДИП 54 Р1)</t>
  </si>
  <si>
    <t>Четырехпроводный дымовой извещатель (контакты НЗ)</t>
  </si>
  <si>
    <t>ИП-212-43М (ДИП-43М)</t>
  </si>
  <si>
    <t>Извещатель дымовой автономный 95 дБ,с батарейками</t>
  </si>
  <si>
    <t>ИП-212-43М (ДИП-43М) АНТИШОК</t>
  </si>
  <si>
    <t>Извещатель дымовой автономный 95 дБ, по технологии АНТИШОК, с батарейками</t>
  </si>
  <si>
    <t>ИП-212-43МК           (ДИП-43МК)</t>
  </si>
  <si>
    <t>Извещатель дымовой автономный 95 дБ,с батарейками, дополнителный опто-релейный выход на замыкание</t>
  </si>
  <si>
    <t>ИП-212-43МК1          (ДИП-43МК1)</t>
  </si>
  <si>
    <t>Извещатель дымовой автономный 95 дБ,с батарейками, дополнителный опто-релейный выход на размыкание</t>
  </si>
  <si>
    <t>ИПДЛ-52 (ИП 212-52)</t>
  </si>
  <si>
    <t>Извещатель пожарный дымовой линейный двухпозиционный (широкоугольный) диапазон расстояний 8-100 м, автокорекция компенсации чувствительности, автоматическая регулировка коэффициента усиления</t>
  </si>
  <si>
    <t>ИПДЛ-52М (ИП 212-52М)</t>
  </si>
  <si>
    <t>Извещатель дымовой оптический линейный однопозиционный (8 -80 метров)</t>
  </si>
  <si>
    <t>Извещатель дымовой оптический линейный однопозиционный (8 -100 метров)</t>
  </si>
  <si>
    <t>ИПДЛ-52С (ИП 212-52С)</t>
  </si>
  <si>
    <t>Извещатель пожарный дымовой линейный двухпозиционный (узкоугольный) диапазон расстояний 8-140 м, защита помещений, имеющих большую площадь, большую протяженность или большую высоту потолков, а также обладающих сравнительно неплохой геометрией стен (параллельность противоположный сторон)</t>
  </si>
  <si>
    <t>ИПДЛ-52СМ (ИП 212-52СМ)</t>
  </si>
  <si>
    <t>То же, но расстояние 8-80 м</t>
  </si>
  <si>
    <t>То же, но расстояние 8-100 м</t>
  </si>
  <si>
    <t>ИПДЛ-52СМД (ИП 212-52СМД)</t>
  </si>
  <si>
    <t>Извещатель пожарный дымовой линейный однопозиционный (узкоугольный) для работы в двухпроводных шлейфах, диапазон расстояний 8-60 м, защита помещений, имеющих большую площадь, большую протяженность или большую высоту потолков, а также обладающих сравнительно неплохой геометрией стен (параллельность противоположный сторон)</t>
  </si>
  <si>
    <t>Тестер для ИПДЛ-52</t>
  </si>
  <si>
    <t>ОПЗ АНИТИШОК</t>
  </si>
  <si>
    <t>Оповещатель звуковой, 6…36В, 55мА (при 12В), 100дБ, -40°С…+60°С, плавное увеличение мощности</t>
  </si>
  <si>
    <t>ОПЗ СТАНДАРТ</t>
  </si>
  <si>
    <t>Оповещатель звуковой, 6…36В, 55мА (при 12В), 100дБ, -40°С…+60°С</t>
  </si>
  <si>
    <t>PVDR-16WDS2 rev.С</t>
  </si>
  <si>
    <t>FireKab 10x2x0.50 mm (200м) -</t>
  </si>
  <si>
    <t>Астра-КТМ-С (белая)</t>
  </si>
  <si>
    <t>клавиатура ТМ сенсорная</t>
  </si>
  <si>
    <t>Астра-КТМ-С (черная)</t>
  </si>
  <si>
    <t xml:space="preserve">Астра-3531 лит. 1,2,3 </t>
  </si>
  <si>
    <t>Элемент питания SL760/S  (ER14505) типоразмер АА</t>
  </si>
  <si>
    <t>12В, 2А, кратковременно и в режиме резерва до 2,5 А, 170-250В;  мет.корпус под АКБ 7 Ач,- остатки на складах с производства снят</t>
  </si>
  <si>
    <t>12В, 5 А, корпус под 2 АКБ 12 Ач, 170-250В</t>
  </si>
  <si>
    <t>12В, 5 А, корпус под 2 АКБ 12Ач или 1 АКБ 17Ач, 150-250В</t>
  </si>
  <si>
    <t>12В, 5 А, корпус под 2 АКБ 17Ач, 150-250В</t>
  </si>
  <si>
    <t>12В, 5 А; разборный корпус под 2 шт. АКБ 40 Ач</t>
  </si>
  <si>
    <t>SKAT - 12-6,0-DIN</t>
  </si>
  <si>
    <t>12В 6А пластиковый корпус под DIN рейку 35 мм  Внешний АКБ от 7Ач. Размер — 139х89х65 мм</t>
  </si>
  <si>
    <t>Источники бесперебойного питания серии RACK</t>
  </si>
  <si>
    <t>СКАТ-1200И7 Rack</t>
  </si>
  <si>
    <t>12В, 5 А, корпус под 2 АКБ 7-17 Ач, 150-250В; корпус для установки в 19" шкаф, высота 2 U; возможность подключения 2-х внешних АКБ до 40 Ач</t>
  </si>
  <si>
    <t>СКАТ-1200У Rack</t>
  </si>
  <si>
    <t>12В, 6А, кратковременно и в режиме резерва до 7,0А, корпус под 2 АКБ 17Ач, 170-242В; корпус для установки в 19" шкаф, высота 2 U; возможность подключения 2-х внешних АКБ до 40 Ач</t>
  </si>
  <si>
    <t>СКАТ-2400И7 Rack</t>
  </si>
  <si>
    <t>24В, 4А, кратковременно и в режиме резерва до 4,5А, корпус под 2 АКБ 7-17Ач, 170-242В; корпус для установки в 19" шкаф, высота 2 U; возможность подключения 2-х внешних АКБ до 40 Ач</t>
  </si>
  <si>
    <t>SKAT -V8 Rack</t>
  </si>
  <si>
    <t>19",1U, 8 выходов по 0,5 А или 4 выхода по 1 А. внешние АКБ 2 шт. 26 Ач</t>
  </si>
  <si>
    <t>SKAT -V16 Rack</t>
  </si>
  <si>
    <t>19",1U, 2 модуля,  16 выходов по 0,5 А или 8 выходов по 1 А. внешние АКБ 2 шт. от 26 Ач</t>
  </si>
  <si>
    <t>SKAT - V.32 Rack</t>
  </si>
  <si>
    <t>19",2U, 32 выхода по 0,5 А или 16 выходов по 1 А. внешние АКБ 2 шт.  26 Ач</t>
  </si>
  <si>
    <t>SKAT -V.12DC-18 Rack</t>
  </si>
  <si>
    <t>12В, 18А; корпус для установки в 19" шкаф, высота 2 U; 170-250В</t>
  </si>
  <si>
    <t>MP SKAT-12DC-20 RACK</t>
  </si>
  <si>
    <t>12В, 20А, Модуль питания постоянного тока. Регулировка выходного напряжения от 10 до 15 В; 170-250В; корпус для установки в 19" шкаф, высота 1 U</t>
  </si>
  <si>
    <t>Skat OVP 16  RACK
Сетевой фильтр</t>
  </si>
  <si>
    <t>Сетевой фильтр 19" ,1U, 6 выходов/3 канала, максимальная нагрузка  16А  (3,5 кВА) Для систем речевого оповещения, телекоммуникационного оборудования,  комплексов CCTV</t>
  </si>
  <si>
    <t>АО-2/17 RACK</t>
  </si>
  <si>
    <t>Аккумуляторный отсек под 2 АКБ 17 Ач,  для установки в 19" шкаф, высота 2U</t>
  </si>
  <si>
    <t>АО-4/17 RACK</t>
  </si>
  <si>
    <t>Аккумуляторный отсек под 4  АКБ 17 Ач,  для установки в 19" шкаф, высота 2U</t>
  </si>
  <si>
    <t>Мощные источники бесперебойного питания  220В, длительный резерв, серии RACK</t>
  </si>
  <si>
    <t>Skat UPS 1000 RACK</t>
  </si>
  <si>
    <t>220В,  1000ВА (700 Вт) необходимое кол-во АКБ для работы – 2 шт. минимальная требуемая ёмкость 40 Ач.</t>
  </si>
  <si>
    <t>Skat UPS 3000 RACK</t>
  </si>
  <si>
    <t>220В,  3000ВА (2100 Вт) необходимое кол-во АКБ для работы – 8 шт. минимальная требуемая ёмкость 100 Ач</t>
  </si>
  <si>
    <t>SKAT UPS 3000
Комплекс бесперебойного питания</t>
  </si>
  <si>
    <t>Комплекс бесперебойного питания 220В/3000 ВА, чистый синус, on-line,  диапазон входного напряжения 165-290 В, 19" шкаф, место под доп. оборудование, место под 8шт. АКБ 120 АЧ ( в комплект не входят), телефонный информатор о состоянии сети. Габариты (ШхГхВ),  600х820х2130 мм, дверца с закаленным стеклом, замок, возможность установки вентиляционных модулей, съемные колеса с повышенной нагрузочной способностью.</t>
  </si>
  <si>
    <t>ШРН 12.480 19"-X Шкаф 12U</t>
  </si>
  <si>
    <t>Шкаф телекоммуникационный. напольный 12U (600x480),  дверь стекло, на роликах, в сборе</t>
  </si>
  <si>
    <t>АЛЬБАТРОС 12 000 ЖКИ</t>
  </si>
  <si>
    <t>Устройство защиты от  высоковольтных импульсов и длительного аварийного повышения напряжения в сети 220В, 12 кВт; Цифровая индикация входного напряжения и частоты, индикация порогов срабатывания. Пользовательское программирование порогов отключения (от 100 до 280В)</t>
  </si>
  <si>
    <t>ПП-ДИП-1</t>
  </si>
  <si>
    <t>Кронштейн для ДИП-3М3/5СУ/5СВ</t>
  </si>
  <si>
    <t>ПП-ДИП-2</t>
  </si>
  <si>
    <t>PNM-A1-V12 v.2.5.6</t>
  </si>
  <si>
    <t>PNM-A1-V12 v.2.2.6</t>
  </si>
  <si>
    <r>
      <t xml:space="preserve"> NextChip (NVP2431H), 1/3" Sony Exmor CMOS (IMX238).AHD: 1280x720 (720p), CVBS: 1000 ТВЛ( 0.001 люкс) (Sens-up x30)2/3DNR, AWB, BLC, D-WDR, Defog. Варио 2,8-12 мм. Механический ИК-фильтр, ИК-подсветка 40 м. </t>
    </r>
    <r>
      <rPr>
        <sz val="11"/>
        <color rgb="FFFF0000"/>
        <rFont val="Calibri"/>
        <family val="2"/>
        <charset val="204"/>
        <scheme val="minor"/>
      </rPr>
      <t>грозозащита,</t>
    </r>
    <r>
      <rPr>
        <sz val="11"/>
        <color theme="1"/>
        <rFont val="Calibri"/>
        <family val="2"/>
        <charset val="204"/>
        <scheme val="minor"/>
      </rPr>
      <t>-40..+55(IP-66.)</t>
    </r>
  </si>
  <si>
    <t>PD-A1-B3.6 v.2.2.1</t>
  </si>
  <si>
    <t>PN-A1-B3.6 v.2.2.4</t>
  </si>
  <si>
    <t xml:space="preserve">PS91-IP13-Z10 v.2.52
</t>
  </si>
  <si>
    <t xml:space="preserve">PS9-IP13-Z10 v.2.52
</t>
  </si>
  <si>
    <t>Риф-КТМ-NL (c подсветкой)</t>
  </si>
  <si>
    <t>NextChip (NVP2431H)1/4’’ Aptina CMOS (AR0141)
AHDM: 1280x720/CVBS: 1000ТВЛ,0.001 люкс ,фикс 3.6 мм ,AHD/CVBS(BNC) - переключение проводамиИК-20 м,3DNR, AWB, BLC, D-WDR (ИК-фильтр) -40...+55°С(IP-66)DC 12В (500мл)</t>
  </si>
  <si>
    <t>NextChip (NVP2431H), 1/4’’ Aptina CMOS (AR0141).AHD: 1280x720 (720p), CVBS: 1000 ТВЛ( 0.001 люкс) (Sens-up x30)2/3DNR, AWB, BLC, D-WDR, варио 2,8-12мм. AHD/CVBS(BNC) - переключение проводами .Механический ИК-фильтр, ИК-до 40 м. -40..+55(IP-66.)</t>
  </si>
  <si>
    <r>
      <t xml:space="preserve"> NextChip (NVP2431H), 1/3" Sony Exmor CMOS (IMX238).AHD: 1280x720 (720p), CVBS</t>
    </r>
    <r>
      <rPr>
        <b/>
        <sz val="11"/>
        <rFont val="Calibri"/>
        <family val="2"/>
        <charset val="204"/>
        <scheme val="minor"/>
      </rPr>
      <t>:</t>
    </r>
    <r>
      <rPr>
        <sz val="11"/>
        <rFont val="Calibri"/>
        <family val="2"/>
        <charset val="204"/>
        <scheme val="minor"/>
      </rPr>
      <t xml:space="preserve"> 1000 ТВЛ( 0.001 люкс) (Sens-up x30)2/3DNR, AWB, BLC, D-WDR, варио 2,8-12 мм.AHD/CVBS(BNC) - переключение проводами .Механический ИК-фильтр, ИК-до 40 м. -40..+55(IP-66.)</t>
    </r>
  </si>
  <si>
    <t>PVDR-16WDF2 rev.С</t>
  </si>
  <si>
    <t>БИРП 12/1,6</t>
  </si>
  <si>
    <t>БИРП 12/2,0</t>
  </si>
  <si>
    <t>БИРП 12/2,5</t>
  </si>
  <si>
    <t xml:space="preserve">БИРП 12/4,0 </t>
  </si>
  <si>
    <t>ОПТ</t>
  </si>
  <si>
    <t xml:space="preserve"> </t>
  </si>
  <si>
    <t xml:space="preserve">1/4" Omnivision CMOS (OV9712) .2.8-12 мм варио, ИК-подсветка 40 м .Видео: 720p, D1 @ 25 к/с .AWB, BLC, Д/Н (ИК-фильтр) ONVIF 2.0 (Web, ПО) DC 12В, PoE IEEE 802.3af класс 0. -40...+50°С (IP-66)
</t>
  </si>
  <si>
    <t xml:space="preserve"> 1/2.8'' Sony Exmor CMOS (IMX222LQJ) 2,8-12 мм варио, ИК-подсветка 40 м ,Видео: 1080p, D1 @ 25 к/с ,AWB, BLC, Д/Н (ИК-фильтр) ONVIF 2.0 (Web, ПО) DC.12В,PoE IEEE 802.3af класс 0. -40...+50°С (IP-66)
</t>
  </si>
  <si>
    <r>
      <t xml:space="preserve"> 1/2.8'' Sony Exmor CMOS (IMX222LQJ) 2,8-12 мм варио, ИК-подсветка 40 м ,Видео: 1080p, D1 @ 25 к/с ,AWB, BLC, Д/Н (ИК-фильтр) ONVIF 2.0 (Web, ПО) DC.12В,PoE IEEE 802.3af класс 0. -40...+50°С (IP-66)</t>
    </r>
    <r>
      <rPr>
        <sz val="11"/>
        <color indexed="10"/>
        <rFont val="Calibri"/>
        <family val="2"/>
        <charset val="204"/>
      </rPr>
      <t xml:space="preserve"> Встроенная грозозащита
</t>
    </r>
  </si>
  <si>
    <r>
      <t xml:space="preserve"> 1/2.8'' Sony Exmor CMOS (IMX222LQJ) 5-50 мм варио, ИК-подсветка 70 м ,Видео: 1080p, D1 @ 25 к/с ,AWB, BLC, Д/Н (ИК-фильтр) ONVIF 2.0 (Web, ПО) DC.12В,PoE IEEE 802.3af класс 0. -40...+50°С (IP-66)</t>
    </r>
    <r>
      <rPr>
        <sz val="11"/>
        <color indexed="10"/>
        <rFont val="Calibri"/>
        <family val="2"/>
        <charset val="204"/>
      </rPr>
      <t xml:space="preserve"> Встроенная грозозащита</t>
    </r>
    <r>
      <rPr>
        <sz val="11"/>
        <rFont val="Calibri"/>
        <family val="2"/>
        <charset val="204"/>
      </rPr>
      <t xml:space="preserve">
</t>
    </r>
  </si>
  <si>
    <t>1/4" Omnivision CMOS (OV9712) .2.8-12 мм варио, ИК-подсветка 20 м .Видео: 720p, D1 @ 25 к/с .AWB, BLC, Д/Н (ИК-фильтр) ONVIF 2.0 (Web, ПО) DC 12В, PoE IEEE 802.3af класс 0. 0...+50°С (IP-66)</t>
  </si>
  <si>
    <t xml:space="preserve"> 1/2.8'' Sony Exmor CMOS (IMX222LQJ)  .2.8-12 мм варио, ИК-подсветка 20 м .Видео: 1080p, D1 @ 25 к/с .AWB, BLC, Д/Н (ИК-фильтр) ONVIF 2.0 (Web, ПО) DC 12В, PoE IEEE 802.3af класс 0. 0...+50°С (IP-66)</t>
  </si>
  <si>
    <r>
      <t xml:space="preserve"> 1/2.8'' Sony Exmor CMOS (IMX222LQJ)  .2.8-12 мм варио, ИК-подсветка 20 м .Видео: 1080p, D1 @ 25 к/с .AWB, BLC, Д/Н (ИК-фильтр) ONVIF 2.0 (Web, ПО) DC 12В, PoE IEEE 802.3af класс 0. 0...+50°С (IP-66)</t>
    </r>
    <r>
      <rPr>
        <sz val="11"/>
        <color indexed="10"/>
        <rFont val="Calibri"/>
        <family val="2"/>
        <charset val="204"/>
      </rPr>
      <t>металл.корпус</t>
    </r>
  </si>
  <si>
    <r>
      <t>1/4" Omnivision CMOS (OV9712).объектив 3.6</t>
    </r>
    <r>
      <rPr>
        <sz val="9"/>
        <color rgb="FFFF0000"/>
        <rFont val="Arial Cyr"/>
        <charset val="204"/>
      </rPr>
      <t>(2,8)</t>
    </r>
    <r>
      <rPr>
        <sz val="9"/>
        <rFont val="Arial Cyr"/>
        <charset val="204"/>
      </rPr>
      <t>мм. Поддержка двух видеопотоков, 720p, D1 @ 25 к/с. Аудио G.711A.  ONVIF версии 2.0. Поддержка RTSP. Удалённый  доступ через web-интерфейс и ПО (ПК и мобильные платформы). ...+55°С....</t>
    </r>
  </si>
  <si>
    <r>
      <t>1/2,7" Omnivision CMOS (OV2710).объектив 3.6</t>
    </r>
    <r>
      <rPr>
        <sz val="9"/>
        <color rgb="FFFF0000"/>
        <rFont val="Arial Cyr"/>
        <charset val="204"/>
      </rPr>
      <t>(2,8</t>
    </r>
    <r>
      <rPr>
        <sz val="9"/>
        <color theme="1"/>
        <rFont val="Arial Cyr"/>
        <charset val="204"/>
      </rPr>
      <t>) мм. Поддержка двух видеопотоков, 1080р, 720p, D1 @ 25 к/с. Аудио G.711. Поддержка протокола ONVIF версии 2.0. Поддержка RTSP. Удалённый  доступ через web-интерфейс и ПО (ПК и мобильные платформы). Температура эксплуатации 0...+55°С..</t>
    </r>
  </si>
  <si>
    <t xml:space="preserve">1/4" Omnivision CMOS (OV9712) 2.8-12 мм , ИК-подсветка 40 м Видео: 720p, D1 @ 25 к/с ,аудио G.711A, 1/-AWB, BLC, Д/Н (ИК-фильтр) ONVIF 2.0 (Web, ПО) DC 12В,PoE IEEE 802.3af класс 0,-40...+50°С (IP-66) </t>
  </si>
  <si>
    <t>1/2.8" Sony Exmor CMOS (IMX222). Варио 2.8-12 мм. Механический ИК-фильтр, дальность ИК-подсветки до 40 м. Поддержка двух видеопотоков с индивидуальными параметрами. Аудио G.711A, видео 1080p, 720р, D1 @ 25 к/с. Детектор движения. Поддержка ONVIF 2.0, поддержка RTSP. Удалённый доступ через web-интерфейс и ПО. (IP-66.)-40...+55°С.</t>
  </si>
  <si>
    <r>
      <t xml:space="preserve">1/2.8'' Sony Exmor CMOS (IMX222): 2.43 Мп, 0.01 люкс (F1.2)
</t>
    </r>
    <r>
      <rPr>
        <sz val="11"/>
        <color rgb="FFFF0000"/>
        <rFont val="Calibri"/>
        <family val="2"/>
        <charset val="204"/>
        <scheme val="minor"/>
      </rPr>
      <t>Трансфокатор с АФ 2.8-12 мм (x4)</t>
    </r>
    <r>
      <rPr>
        <sz val="11"/>
        <color theme="1"/>
        <rFont val="Calibri"/>
        <family val="2"/>
        <charset val="204"/>
        <scheme val="minor"/>
      </rPr>
      <t>ИКдо 40 м
AWB, BLC, AGC, DNR, WDR, Параметры изображения, Зеркалирование, Детектор движения,Маскирование, Антимерцание,Основной поток: 1080p/720p/D1 @ 25 к/с; Субпоток: D1/CIF @ 25 к/с (H.264)одсветка 40 м, 1080p@ 25 к/с, Аудио-jack 3,5(F), ONVIF 2.0 (Web, ПО) DC 12В, -40...+50°С (IP-66)</t>
    </r>
  </si>
  <si>
    <t>1/3" Aptina CMOS 3.5 MegaPixel (AR0330). Вариофокальный 3 Мп объектив 2.8-12 мм. Механический ИК-фильтр. ИК- до 40 м. Поддержка двух видеопотоков. . Видео 1080p, 720р, D1 @ 25 к/с. ONVIF 2.0, RTSP. Удалённый  доступ через web-интерфейс и ПО. Питание DC 12В, PoE IEEE 802.3af класс 0. -40...+50°С....</t>
  </si>
  <si>
    <r>
      <t xml:space="preserve"> 1/2.8'' Sony Exmor CMOS (IMX222): 2.43 Мп, 0.01 люкс (F1.2)
</t>
    </r>
    <r>
      <rPr>
        <sz val="11"/>
        <color rgb="FFFF0000"/>
        <rFont val="Calibri"/>
        <family val="2"/>
        <charset val="204"/>
        <scheme val="minor"/>
      </rPr>
      <t>Трансфокатор с АФ 2.8-12 мм (x4</t>
    </r>
    <r>
      <rPr>
        <sz val="11"/>
        <color theme="1"/>
        <rFont val="Calibri"/>
        <family val="2"/>
        <charset val="204"/>
        <scheme val="minor"/>
      </rPr>
      <t>)ИКдо 40 м
AWB, BLC, AGC, DNR, WDR, Параметры изображения, Зеркалирование, Детектор движения,Маскирование, Антимерцание,Основной поток: 1080p/720p/D1 @ 25 к/с; Субпоток: D1/CIF @ 25 к/с (H.264)одсветка 30 м, 1080p@ 25 к/с, Аудио-jack 3,5(F), ONVIF 2.0 (Web, ПО) DC 12В, -40...+50°С (IP-66)</t>
    </r>
  </si>
  <si>
    <t xml:space="preserve">  1/3" Aptina AR0130. Модуль Wi-Fi. фикс 3.6 мм. мех,ИК-фильтр,  ИК- до 30 м. Поддержка двух видеопотоков с индивидуальными параметрами. Аудио G.711, видео 960p, 720р, D1 @ 25 к/с. Детектор движения. Поддержка ONVIF 2.0, поддержка RTSP. Удалённый доступ через web-интерфейс и ПО. IP-66. -30...+55°С. ..</t>
  </si>
  <si>
    <t xml:space="preserve"> 1/3" APTINA AR0130 CMOS, DSP Hi3518С. Трансфокатор 4,63–46,3 мм с АФ, оптический зум 10x, механический ИК-фильтр. 255 предустановок. Дальность ИК-подсветки 30 м. 2 видеопотока. 720р, D1@25 к/с.  Поддержка протокола ONVIF версии 2.0, RTSP. Web-интерфейс и ПО.  IP-66, детектор движения, RS-485, встроенный модуль грозозащиты (-10...+50°С)....</t>
  </si>
  <si>
    <t>1/3" APTINA AR0130 CMOS, DSP-Hi3518С. Трансфокатор 4,63–46,3 мм с АФ, оптический зум 10x, механический ИК-фильтр. 255 предустановок. Дальность ИК-подсветки 50 м. 2 видеопотока. 720р, D1@25 к/с.  Поддержка протокола ONVIF версии 2.0, RTSP. Web-интерфейс и ПО. Исполнение IP-66, детектор движения, RS-485, встроенный модуль грозозащиты (-40...+50°С)....</t>
  </si>
  <si>
    <t xml:space="preserve">4-х канальный IP-видеорегистратор с поддержкой протокола ONVIF, Linux; H.264; Поддержка IP-камер - 4x1080p; Запись - 25 к/с по каждому каналу; Видеовыходы - HDMI, VGA; Аудиовыход; RS-485; Сеть; HDD - 1х2.5" SATA (До 4х ТБ); 5В/2А
</t>
  </si>
  <si>
    <t>24-х канальный IP-видеорегистратор с поддержкой протокола ONVIF,Linux; H.264Поддержка IP-камер -8x5M@12 к/с или 16x3M@22 к/с или 24x1080p@к/с или 32x720p @25 к/с; Видеовыходы - HDMI, VGA, BNC; Аудио - 1/1; RS-485/422; Сеть - 1 Гб; HDD - 1 SATA (до 4 ТБ)</t>
  </si>
  <si>
    <t xml:space="preserve">8-ми канальный IP-видеорегистратор  5xRJ-45 (4xRJ-45 с поддержкой PoE), ONVIF,Linux; H.264; Поддержка IP-камер 8x1080p или 8x720p @25 к/с; Видеовыходы - HDMI, VGA, BNC; Аудиовыход; RS-485; HDD - 1 SATA (до 4 ТБ).
</t>
  </si>
  <si>
    <t>8-ми канальный IP-видеорегистратор с поддержкой протокола ONVIF,Linux; ; H.264; Поддержка IP-камер - 4x3M@20 к/с, 8x1080p или 8x720p @25 к/с; Видеовыходы - HDMI, VGA, BNC; Аудиовыход; RS-485; Сеть; HDD - 2 SATA (до 4 ТБ).</t>
  </si>
  <si>
    <t>24-х канальный IP-видеорегистратор с поддержкой протокола ONVIF,Linux; H.264;Поддержка IP-камер -8x5M@12 к/с или 16x3M@22 к/с или 24x1080p@к/с или 32x720p @25 к/с; Видеовыходы - HDMI, VGA, BNC; Аудио - 1/1; RS-485/422; Сеть - 1 Гб; HDD - 2 SATA (до 4 ТБ)</t>
  </si>
  <si>
    <t xml:space="preserve">24-х канальный IP-видеорегистратор с поддержкой протокола ONVIF,Linux; H.264;  Поддержка IP-камер -8x5M@12 к/с или 16x3M@22 к/с или 24x1080p@к/с или 32x720p @25 к/с;  ; Видеовыходы -  HDMI, VGA, BNC; Аудио - 1/1; Трев. вх./вых. - 16/4; RS-485/422; Сеть - 1 Гб; HDD - 4 SATA (до 3 ТБ). </t>
  </si>
  <si>
    <t>24-х канальный IP-видеорегистратор с поддержкой протокола ONVIF,Linux; H.264;Поддержка IP-камер -8x5M@12 к/с или 16x3M@22 к/с или 24x1080p@к/с или 32x720p @25 к/с; Видеовыходы - HDMI, VGA, BNC; Аудио - 1/1; RS-485/422; Сеть - 1 Гб; HDD -8 SATA (до 4 ТБ)</t>
  </si>
  <si>
    <t>БИРП - Video (источники бесперебойного питания для электропитания систем видеонаблюдения)</t>
  </si>
  <si>
    <t>БИРП 12/6,0 L-VIDEO</t>
  </si>
  <si>
    <t>12 В ± 0,12%; 6,0 А, кратковременно до 7,0 А; под 2 шт. АКБ 40,0 Ач;</t>
  </si>
  <si>
    <t>БИРП 12/10,0 VIDEO</t>
  </si>
  <si>
    <t>12 В ± 0,12%; 10,5 А, кратковременно до 10,5 А; под 2 шт. АКБ 12,0 Ач;</t>
  </si>
  <si>
    <t>PNM-IP1-V12 v.2.1.6</t>
  </si>
  <si>
    <t>PD1-A1-B3.6 v.2.0.2</t>
  </si>
  <si>
    <t>PVDR-08NR2-FullPoE</t>
  </si>
  <si>
    <t>PD-A1-B3.6 Rev.B</t>
  </si>
  <si>
    <t>сигнализатор тревожный затопления радиоканальный, диапазон температур -20…+50°С (БОС), 0..+60 °С (ДЗ-3В). Два датчика затопления (ДЗ-3В) в комплекте, электропитание БОС от 2-х элементов - основного типа CR123А и резервного типа CR2032</t>
  </si>
  <si>
    <t>Ладога ДЗ-3В</t>
  </si>
  <si>
    <t xml:space="preserve">датчик затопления, 0..+60 °С, подключается к СТЗ-РК (до четырех ДЗ-ЗВ на один БОС) </t>
  </si>
  <si>
    <t>скоро в продаже</t>
  </si>
  <si>
    <r>
      <t>СПЕЦИАЛЬНЫЙ ПРАЙС-ЛИСТ ДЛЯ ОПТОВОЙ И РОЗНИЧНОЙ ТОРГОВЛИ оборудование ТЕКО 01</t>
    </r>
    <r>
      <rPr>
        <b/>
        <sz val="10"/>
        <color indexed="10"/>
        <rFont val="Helv"/>
        <charset val="204"/>
      </rPr>
      <t>.05.15.</t>
    </r>
  </si>
  <si>
    <t xml:space="preserve">Астра-814 Pro </t>
  </si>
  <si>
    <t>пульт контроля и управления для ППКОП Астра-8945 Pro, обеспечивает ввод PIN-кодов в ППКОП для авторизации и управления, отображение получаемых от ППКОП извещений, питание от 12В или 24В (ГОСТ Р 53325)</t>
  </si>
  <si>
    <t xml:space="preserve">Астра-Z-8145 Pro </t>
  </si>
  <si>
    <t>пульт управления радиоканальный для ППКОП Астра-8945 Pro, обеспечивает ввод  PIN-кодов в ППКОП для авторизации и  управления,  отображение получаемых от ППКОП извещений, питание от двух элементов - основного и резервного, контроль отрыва от стены; автоматический выбор «родительских» устройств с оптимизацией по качеству связи; тестирование, регистрация и оптимизация радиосвязи из меню инженера пульта, дальность радиоканала до 300 м</t>
  </si>
  <si>
    <t>Астра-8945 Pro</t>
  </si>
  <si>
    <t>контроль радиоустройств Астра-Zитадель через встроенный радиомодуль и радиорасширители Астра-Z РР, 2 слота для установки сменных модулей: Астра-GSM, Астра-PSTN, Астра-LAN, Астра-МР, Астра-RS-485.</t>
  </si>
  <si>
    <t xml:space="preserve">Астра-Z РР </t>
  </si>
  <si>
    <t>радиорасширитель беспроводных зон в составе системы с центральным ППКОП Астра-8945 Pro, подключение к ППКОП до 7 шт. по RS-485, 2,4 ГГц. Контроль до 250 радиоустройств Астра-Zитадель разных типов. 4 программируемых выхода: 3 реле и «открытый коллектор», программирование с ПК с помощью ПКМ Астра Pro, два входа питания (основной и резервный), электропитание от 12 В или 24В</t>
  </si>
  <si>
    <t>Модуль Астра-GSM</t>
  </si>
  <si>
    <t>модуль для установки в ППКОП Астра-8945 Pro. Передача информации на пультовое оборудование в форматах Contact ID, Аргус-СТ, PRO-net и SIA-IP, речевые сообщения на 8 любых телефонов, текстовые сообщения на мобильные телефоны и пультовое оборудование (ADEMCO_SMS). Дистанционное управление ППКОП с помощью SMS.</t>
  </si>
  <si>
    <t>Модуль Астра-LAN</t>
  </si>
  <si>
    <t>модуль для установки в ППКОП Астра-8945 Pro. Передача информации на пультовое оборудование в сетях TCP/IP в форматах PRO-net и SIA-IP, мониторинг и управление системой с помощью средств ПКМ, размещенных на компьютерах локальной сети, или  удаленно через Internet.</t>
  </si>
  <si>
    <t>PD21-M1-B3.6А(B2.8)-IP</t>
  </si>
  <si>
    <t>PD21-M2-B3.6А(B2.8)-IP</t>
  </si>
  <si>
    <r>
      <t xml:space="preserve">PN20-M1-B3.6IRА-IP                               </t>
    </r>
    <r>
      <rPr>
        <sz val="11"/>
        <color rgb="FF0070C0"/>
        <rFont val="Calibri"/>
        <family val="2"/>
        <charset val="204"/>
        <scheme val="minor"/>
      </rPr>
      <t>(PN-IP1-B3.6 v.2.1.4)</t>
    </r>
  </si>
  <si>
    <t xml:space="preserve">8-ми канальный IP-видеорегистратор с поддержкой протокола ONVIFLinux; H.264; Поддержка IP-камер - 4х5М, 4х3М, 8x1080p или 16x960р(720p); Запись - 25 к/с по каждому каналу; Видеовыходы -  HDMI, VGA, BNC; Аудиовыход; RS-485; Сеть; HDD - 1 SATA (до 4 ТБ). 
</t>
  </si>
  <si>
    <t>1/4" Omnivision CMOS (OV9712).варио 2.8-12 мм.Механический ИК-фильтр,  ИК- до 40 м. Поддержка двух видеопотоков . Аудио G.711A, видео 720р, D1, CIF @ 25 к/с. Детектор движения. Поддержка ONVIF 2.3, RTSP.   IP-66. ( -40...+50°С.)</t>
  </si>
  <si>
    <t xml:space="preserve">8-ми канальный IP-видеорегистратор  9xRJ-45 (8xRJ-45 с поддержкой PoE), ONVIF,Linux; H.264;  Поддержка IP-камер - 4х5М, 4х3М, 8x1080p или 16x960р(720p) @25 к/с; Видеовыходы - HDMI, VGA ; Аудиовыход; RS-485; HDD - 1 SATA (до 4 ТБ).
</t>
  </si>
  <si>
    <t>PVDR-24NRS2. rev.B rack</t>
  </si>
  <si>
    <t xml:space="preserve"> 1/4" Aptina CMOS (AR0130). HD 720p,0.001 люкс.  2 и 3DNR, AWB, BLC, D-WDR, АРУ. Трансфокатор 4.7–84.6 мм. Механический ИК-фильтр, ИК-подсветка 50 м.Скорость вращения-40 град/сек. Корпус из металла, класс защиты IP-66(-40,+50), грозозащита.</t>
  </si>
  <si>
    <t>поворотные</t>
  </si>
  <si>
    <t xml:space="preserve">PS-A1-Z18 v.2.3.1 </t>
  </si>
  <si>
    <t>PD4-IP1-B2.8 v.7.12</t>
  </si>
  <si>
    <t>1/4" Omnivision CMOS (OV9712). Фиксированный объектив 2.8 мм. Механический ИК-фильтр, дальность ИК-подсветки до 20 м. Поддержка двух видеопотоков, 720p, D1 @ 25 к/с. Поддержка протокола ONVIF. Поддержка RTSP. Удалённый  доступ через web-интерфейс и ПО. металлический корпус, IP-66. Питание DC 12 В, 0.5 А. -10...+50°С.</t>
  </si>
  <si>
    <r>
      <t>1/2.8" Sony Exmor CMOS (IMX222). Фиксированный объектив 2.8 мм. Механический ИК-фильтр, дальность ИК-подсветки до 20 м. Поддержка двух видеопотоков, 1080p, D1 @</t>
    </r>
    <r>
      <rPr>
        <sz val="11"/>
        <color theme="1"/>
        <rFont val="Calibri Light"/>
        <family val="2"/>
        <charset val="204"/>
      </rPr>
      <t xml:space="preserve"> 25 к/с.ONVIF. Поддержка RTSP. металлический корпус, IP-</t>
    </r>
    <r>
      <rPr>
        <sz val="11"/>
        <rFont val="Calibri Light"/>
        <family val="2"/>
        <charset val="204"/>
      </rPr>
      <t>66. Питание DC 12 В, 0.5 А.  -10...+50°С.</t>
    </r>
  </si>
  <si>
    <t>1/4" Omnivision CMOS (OV9712) 
4 мм фикс., ИК-подсветка 15 м 
Видео: 720p, D1 @ 25 к/с , MicroSD до 32 ГБ 
AWB, BLC, Д/Н (ИК-фильтр) 
ONVIF 2.0 (Web, ПО),DC 5 В, -10...+50°С</t>
  </si>
  <si>
    <t xml:space="preserve">24-х канальный IP-видеорегистратор для установки в 19" стойку  с поддержкой протокола ONVIF,Linux; H.264;  Поддержка IP-камер -8x5M@12 к/с или 16x3M@22 к/с или 24x1080p@к/с или 32x720p @25 к/с;  ; Видеовыходы -  HDMI, VGA, BNC; Аудио - 1/1; Трев. вх./вых. - 16/4; RS-485/422; Сеть - 1 Гб; HDD - 4 SATA (до 3 ТБ). </t>
  </si>
  <si>
    <r>
      <t xml:space="preserve">NextChip (NVP2431H) </t>
    </r>
    <r>
      <rPr>
        <sz val="11"/>
        <color theme="1"/>
        <rFont val="Calibri"/>
        <family val="2"/>
        <charset val="204"/>
        <scheme val="minor"/>
      </rPr>
      <t>1/4" Aptina CMOS (AR0141)
AHDM: 1280x720/CVBS: 1000ТВЛ,0.001 люкс, фикс 3.6 мм,AHD/CVBS(BNC) - переключение проводами,  ИК-20 м,3DNR, AWB, BLC, D-WDR.Механический ИК-фильтр)-40...+55°С(IP-66)DC 12В (500 мА)</t>
    </r>
  </si>
  <si>
    <r>
      <rPr>
        <sz val="11"/>
        <color theme="1"/>
        <rFont val="Calibri"/>
        <family val="2"/>
        <charset val="204"/>
        <scheme val="minor"/>
      </rPr>
      <t>1/4" CMOS (H22).  АHD 720p ( 0.01 люкс). 3DNR, AWB, BLC, D-WDR, АРУ, объектив 3.6 мм. Механический ИК-фильтр, ИК-подсветка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>15 м</t>
    </r>
    <r>
      <rPr>
        <sz val="11"/>
        <color theme="1"/>
        <rFont val="Calibri"/>
        <family val="2"/>
        <charset val="204"/>
        <scheme val="minor"/>
      </rPr>
      <t xml:space="preserve">. </t>
    </r>
    <r>
      <rPr>
        <sz val="11"/>
        <color rgb="FFFF0000"/>
        <rFont val="Calibri"/>
        <family val="2"/>
        <charset val="204"/>
        <scheme val="minor"/>
      </rPr>
      <t>Корпус из пластика.</t>
    </r>
  </si>
  <si>
    <t>AXP-REM</t>
  </si>
  <si>
    <t>AXP-REMA</t>
  </si>
  <si>
    <t>Сетевой контроллер СКУД,DC 12-24 В (1,5 Вт)
Размеры - 112х125х33 мм,корпус - пластик,объем памяти - 60000 событий,2000 пользователей,255 графиков прохода
Интерфейс - Ethernet (IEEE802.3)</t>
  </si>
  <si>
    <t xml:space="preserve">Бесконтактный считыватель карт Em-marine, 
Формат данных - Wiegand 26 и 44 бита 
Расстояние считывания - 80-180 мм 
Удаление от контроллера - до 25 м 
Звуковая и световая индикация ,-10...+50ºС </t>
  </si>
  <si>
    <t xml:space="preserve">USB-считыватель карт Em-marine предназначен для удобного внесения номеров карточек в БД СКУД. 
Формат данных - Wiegand 26 и 44 бита. 
Световая индикация ,интерфейс - USB </t>
  </si>
  <si>
    <t xml:space="preserve">1/4" Omnivision CMOS (OV9712) объектив 4 мм;
Поворотное устройство с управлением по сети;
  Механический ИК-фильтр,ИК до 15 метров;
  Поддержка двух видеопотоков с индивидуальными параметрами  720p, D1, CIF @ 25 к/с;Запись видео по детекции движения на регистраторы Polyvision и ПК; Поддержка протоколов Polyvision (NETIP), RTSP;поддержка карт паямти microSD ёмкостью до 32 ГБ; удалённый доступ через web-интерфейс, ПО для ПК и моб.платформ,поддержка облачного сервиса; -10...+50°С.  </t>
  </si>
  <si>
    <t xml:space="preserve">PQ21-M1-B4IRMAW-IP </t>
  </si>
  <si>
    <t xml:space="preserve">PR2-M1-B4IRMAW </t>
  </si>
  <si>
    <r>
      <t xml:space="preserve">iDo118Kit </t>
    </r>
    <r>
      <rPr>
        <b/>
        <sz val="11"/>
        <color indexed="10"/>
        <rFont val="Calibri"/>
        <family val="2"/>
        <charset val="204"/>
      </rPr>
      <t>NEW</t>
    </r>
  </si>
  <si>
    <t>Беспроводный двухканальный комплект (приемник + два пульта управления, брелока) различного применения (в тревожной сигнализации, охранной сигнализации, управления автоматическими шлагбаумами, электромагнитными замками, осветительными приборами, в домофонах многоабоненских квартирных). Четыре режима работы: тревожная кнопка, коммутация, непрерывный, импульсный. Дальность до 380м. в прямой видимости. До 128 пультов управления iDo117.</t>
  </si>
  <si>
    <t>iDo117</t>
  </si>
  <si>
    <r>
      <t xml:space="preserve">Удар </t>
    </r>
    <r>
      <rPr>
        <b/>
        <sz val="10"/>
        <color indexed="10"/>
        <rFont val="Arial"/>
        <family val="2"/>
        <charset val="204"/>
      </rPr>
      <t>NEW</t>
    </r>
  </si>
  <si>
    <r>
      <t xml:space="preserve">Пирон-8 </t>
    </r>
    <r>
      <rPr>
        <b/>
        <sz val="10"/>
        <color indexed="10"/>
        <rFont val="Arial"/>
        <family val="2"/>
        <charset val="204"/>
      </rPr>
      <t>NEW</t>
    </r>
  </si>
  <si>
    <r>
      <t xml:space="preserve">Пирон-8Б </t>
    </r>
    <r>
      <rPr>
        <b/>
        <sz val="10"/>
        <color indexed="10"/>
        <rFont val="Arial"/>
        <family val="2"/>
        <charset val="204"/>
      </rPr>
      <t>NEW</t>
    </r>
  </si>
  <si>
    <r>
      <t xml:space="preserve">Орлан-Д </t>
    </r>
    <r>
      <rPr>
        <b/>
        <sz val="10"/>
        <color indexed="10"/>
        <rFont val="Arial"/>
        <family val="2"/>
        <charset val="204"/>
      </rPr>
      <t>NEW</t>
    </r>
  </si>
  <si>
    <r>
      <t xml:space="preserve">Орлан-2 </t>
    </r>
    <r>
      <rPr>
        <b/>
        <sz val="10"/>
        <color indexed="10"/>
        <rFont val="Arial"/>
        <family val="2"/>
        <charset val="204"/>
      </rPr>
      <t>NEW</t>
    </r>
  </si>
  <si>
    <r>
      <t>Шорох-3</t>
    </r>
    <r>
      <rPr>
        <b/>
        <sz val="10"/>
        <color indexed="10"/>
        <rFont val="Arial"/>
        <family val="2"/>
        <charset val="204"/>
      </rPr>
      <t xml:space="preserve"> NEW</t>
    </r>
  </si>
  <si>
    <r>
      <t xml:space="preserve">УС-ПИ </t>
    </r>
    <r>
      <rPr>
        <b/>
        <sz val="10"/>
        <color indexed="10"/>
        <rFont val="Arial"/>
        <family val="2"/>
        <charset val="204"/>
      </rPr>
      <t>NEW</t>
    </r>
  </si>
  <si>
    <r>
      <t xml:space="preserve">Датчик пассажиропотока Ш2 </t>
    </r>
    <r>
      <rPr>
        <b/>
        <sz val="10"/>
        <color indexed="10"/>
        <rFont val="Arial"/>
        <family val="2"/>
        <charset val="204"/>
      </rPr>
      <t>NEW</t>
    </r>
  </si>
  <si>
    <r>
      <t xml:space="preserve">ДЗ-12В </t>
    </r>
    <r>
      <rPr>
        <b/>
        <sz val="10"/>
        <color indexed="10"/>
        <rFont val="Arial"/>
        <family val="2"/>
        <charset val="204"/>
      </rPr>
      <t>NEW</t>
    </r>
  </si>
  <si>
    <t>• «Мираж-GSM-М8-03», «Мираж-GЕ-X8-01» и «Мираж-GSM-А8-03» совместно с Мираж-TR433</t>
  </si>
  <si>
    <r>
      <t xml:space="preserve">Ладога СТЗ-РК (2 ДЗ-3В) </t>
    </r>
    <r>
      <rPr>
        <b/>
        <sz val="10"/>
        <color indexed="10"/>
        <rFont val="Arial"/>
        <family val="2"/>
        <charset val="204"/>
      </rPr>
      <t>NEW</t>
    </r>
  </si>
  <si>
    <r>
      <t xml:space="preserve">Ладога Трубач-РК </t>
    </r>
    <r>
      <rPr>
        <b/>
        <sz val="10"/>
        <color indexed="10"/>
        <rFont val="Arial"/>
        <family val="2"/>
        <charset val="204"/>
      </rPr>
      <t>NEW</t>
    </r>
  </si>
  <si>
    <r>
      <t>Ладога Звон-РК</t>
    </r>
    <r>
      <rPr>
        <b/>
        <sz val="10"/>
        <color indexed="10"/>
        <rFont val="Arial"/>
        <family val="2"/>
        <charset val="204"/>
      </rPr>
      <t xml:space="preserve"> NEW</t>
    </r>
  </si>
  <si>
    <r>
      <t xml:space="preserve">Ладога Цельсий-РК </t>
    </r>
    <r>
      <rPr>
        <b/>
        <sz val="10"/>
        <color indexed="10"/>
        <rFont val="Arial"/>
        <family val="2"/>
        <charset val="204"/>
      </rPr>
      <t>NEW</t>
    </r>
  </si>
  <si>
    <r>
      <t>Ладога Грань-РК</t>
    </r>
    <r>
      <rPr>
        <b/>
        <sz val="10"/>
        <color indexed="10"/>
        <rFont val="Arial"/>
        <family val="2"/>
        <charset val="204"/>
      </rPr>
      <t xml:space="preserve"> NEW</t>
    </r>
  </si>
  <si>
    <t>исключен из прайс-листа</t>
  </si>
  <si>
    <t>ДИП 54 Т-7,5                   (ИП-212-54Т-7,5)</t>
  </si>
  <si>
    <r>
      <t>ЭРА-2000</t>
    </r>
    <r>
      <rPr>
        <b/>
        <sz val="11"/>
        <color rgb="FFFF0000"/>
        <rFont val="Calibri"/>
        <family val="2"/>
        <charset val="204"/>
      </rPr>
      <t xml:space="preserve"> v.1</t>
    </r>
  </si>
  <si>
    <r>
      <t>PDM-A1-V12 v.7.5.6</t>
    </r>
    <r>
      <rPr>
        <sz val="11"/>
        <color theme="3" tint="0.39997558519241921"/>
        <rFont val="Calibri"/>
        <family val="2"/>
        <charset val="204"/>
        <scheme val="minor"/>
      </rPr>
      <t>(PD4-A1-V12 (v.7.33)</t>
    </r>
  </si>
  <si>
    <r>
      <t>PDM1-A1-V12 v.4.5.6</t>
    </r>
    <r>
      <rPr>
        <sz val="11"/>
        <color theme="3" tint="0.39997558519241921"/>
        <rFont val="Calibri"/>
        <family val="2"/>
        <charset val="204"/>
        <scheme val="minor"/>
      </rPr>
      <t xml:space="preserve"> (PD41-A1-V12</t>
    </r>
    <r>
      <rPr>
        <sz val="11"/>
        <color theme="1"/>
        <rFont val="Calibri"/>
        <family val="2"/>
        <charset val="204"/>
        <scheme val="minor"/>
      </rPr>
      <t>)</t>
    </r>
  </si>
  <si>
    <r>
      <t>PNM-A1-B3.6H v.9.2.1 darK</t>
    </r>
    <r>
      <rPr>
        <sz val="9"/>
        <color theme="3" tint="0.39997558519241921"/>
        <rFont val="Arial"/>
        <family val="2"/>
        <charset val="204"/>
      </rPr>
      <t xml:space="preserve">  (PN9-A1-B3.6H</t>
    </r>
  </si>
  <si>
    <r>
      <t xml:space="preserve"> 
PNM-A1-V12L v.9.5.7</t>
    </r>
    <r>
      <rPr>
        <sz val="11"/>
        <color theme="3" tint="0.39997558519241921"/>
        <rFont val="Calibri"/>
        <family val="2"/>
        <charset val="204"/>
        <scheme val="minor"/>
      </rPr>
      <t>(PN9-A1-V12L</t>
    </r>
  </si>
  <si>
    <r>
      <t>PNL-A1-V50HL v.9.5.7 dark</t>
    </r>
    <r>
      <rPr>
        <sz val="11"/>
        <color theme="3" tint="0.39997558519241921"/>
        <rFont val="Calibri"/>
        <family val="2"/>
        <charset val="204"/>
        <scheme val="minor"/>
      </rPr>
      <t>(PN9-A1-V50HL</t>
    </r>
  </si>
  <si>
    <t>PDM1-IP1-V12 v.9.1.7</t>
  </si>
  <si>
    <t>1/4" Omnivision CMOS (OV9712) .2.8-12 мм варио, ИК-подсветка 20 м .Видео: 720p, D1 @ 25 к/с .AWB, BLC, Д/Н (ИК-фильтр) ONVIF 2.0 (Web, ПО) DC 12В, 0...+50°С (IP-66)</t>
  </si>
  <si>
    <t>PS-A1-Z18 v.2.3.3</t>
  </si>
  <si>
    <r>
      <t>PNL-IP2-V50PL v.9.5.7 dark</t>
    </r>
    <r>
      <rPr>
        <b/>
        <sz val="9"/>
        <color theme="3" tint="0.39997558519241921"/>
        <rFont val="Arial"/>
        <family val="2"/>
        <charset val="204"/>
      </rPr>
      <t>(PN9-IP2-V50PL)</t>
    </r>
  </si>
  <si>
    <r>
      <rPr>
        <b/>
        <sz val="9"/>
        <color theme="1"/>
        <rFont val="Arial"/>
        <family val="2"/>
        <charset val="204"/>
      </rPr>
      <t>PD91-IP2-V12P</t>
    </r>
    <r>
      <rPr>
        <sz val="9"/>
        <color theme="3" tint="0.39997558519241921"/>
        <rFont val="Arial"/>
        <family val="2"/>
        <charset val="204"/>
      </rPr>
      <t>(PD91-M2-V12IRP-IP</t>
    </r>
  </si>
  <si>
    <r>
      <rPr>
        <b/>
        <sz val="9"/>
        <color theme="1"/>
        <rFont val="Arial"/>
        <family val="2"/>
        <charset val="204"/>
      </rPr>
      <t>PD91-IP1-V12P</t>
    </r>
    <r>
      <rPr>
        <b/>
        <sz val="9"/>
        <color theme="3" tint="0.39997558519241921"/>
        <rFont val="Arial"/>
        <family val="2"/>
        <charset val="204"/>
      </rPr>
      <t>(PD91-M1-V12IRP-IP)</t>
    </r>
  </si>
  <si>
    <r>
      <rPr>
        <b/>
        <sz val="9"/>
        <color theme="1"/>
        <rFont val="Arial"/>
        <family val="2"/>
        <charset val="204"/>
      </rPr>
      <t>PD9-IP2-V12P</t>
    </r>
    <r>
      <rPr>
        <b/>
        <sz val="9"/>
        <color theme="3" tint="0.39997558519241921"/>
        <rFont val="Arial"/>
        <family val="2"/>
        <charset val="204"/>
      </rPr>
      <t>(PD9-M2-V12IRP-IP)</t>
    </r>
  </si>
  <si>
    <t xml:space="preserve"> PD-A1-B3.6 v.2.2.1dark</t>
  </si>
  <si>
    <r>
      <t>Спектрон-601С</t>
    </r>
    <r>
      <rPr>
        <b/>
        <sz val="10"/>
        <color indexed="10"/>
        <rFont val="Arial Cyr"/>
        <charset val="204"/>
      </rPr>
      <t xml:space="preserve"> НОВИНКА!</t>
    </r>
  </si>
  <si>
    <r>
      <t>Не реагирует на электродуговую и аргонную сварку!</t>
    </r>
    <r>
      <rPr>
        <sz val="10"/>
        <rFont val="Arial Cyr"/>
        <family val="2"/>
        <charset val="204"/>
      </rPr>
      <t xml:space="preserve">
Многодиапазонный ИК/УФ- извещатель пламени микропроцессорный с функцией самотестирования  для 2-х и  4-х проводных  ШС. Макс. защищ. площадь - 750 кв.м. (дальность - до 30 м по ТП5, угол обзора 100°). Время срабатыванния (3, 7, 15, 22 с)  выбирает пользователь. U-шс.9...28В. I в деж. режиме 0,65 мА, I в режиме ПОЖАР задает пользователь. t-раб.-40...+55°С. IP66, ABS-пластик, 69х103х45 мм.</t>
    </r>
  </si>
  <si>
    <t>Ультрафиолетовые извещатели пламени во взрывонепроницаемой оболочке (серия 400Exd)</t>
  </si>
  <si>
    <t>Спектрон-401Exd-M</t>
  </si>
  <si>
    <t>УФ- извещатель пламени взрывозащищенный микропроцессорный с функцией самотестирования  для 2-х и  4-х проводных  ШС. Маркировка взрывозащиты РВ ЕхdI / 1ЕхdIICT5 (рудничное исп.). Макс. защищ. площадь - 2000 кв.м. (дальность - до 50 м по ТП5, угол обзора 100°). Время срабатыванния (3, 7, 15, 22 с)  выбирает пользователь. U-шс.9...28В. I в деж. режиме 0,6 мА, I в режиме ПОЖАР задает пользователь. t-раб.–60 ÷ +90°С. IP68, точеная оцинк. сталь, 330х200Ø108 мм. Каб. вводы - дополнительно.</t>
  </si>
  <si>
    <t>Спектрон-401Exd-H</t>
  </si>
  <si>
    <t>УФ- извещатель пламени взрывозащищенный микропроцессорный с функцией самотестирования  для 2-х и  4-х проводных  ШС. Маркировка взрывозащиты РВ ЕхdI / 1ЕхdIICT5 (рудничное исп.). Макс. защищ. площадь - 2000 кв.м. (дальность - до 50 м по ТП5, угол обзора 100°). Время срабатыванния (3, 7, 15, 22 с)  выбирает пользователь. U-шс.9...28В. I в деж. режиме 0,6 мА, I в режиме ПОЖАР задает пользователь. t-раб.–60 ÷ +90°С. IP68, точеная нерж.сталь, 330х200Ø108. Каб. вводы - дополнительно.</t>
  </si>
  <si>
    <t>Спектрон-401.01Exd-M</t>
  </si>
  <si>
    <t>УФ- извещатель пламени взрывозащищенный быстродействующий микропроцессорный с функцией самотестирования  для 2-х и  4-х проводных  ШС. Маркировка взрывозащиты РВ ЕхdI / 1ЕхdIICT5 (рудничное исп.). Макс. защищ. площадь - 2000 кв.м. (дальность - до 50 м по ТП5, угол обзора 100°). Время срабатыванния (0,1; 0,5; 1; 2 с)  выбирает пользователь. U-шс.9...28В. I в деж. режиме 0,6 мА, I в режиме ПОЖАР задает пользователь. t-раб.–60 ÷ +90°С. IP68, точеная оцинк.сталь, 330х200Ø108 мм. Каб. вводы - дополнительно.</t>
  </si>
  <si>
    <t>Спектрон-401.01Exd-H</t>
  </si>
  <si>
    <t>УФ- извещатель пламени взрывозащищенный быстродействующий микропроцессорный с функцией самотестирования  для 2-х и  4-х проводных  ШС. Маркировка взрывозащиты РВ ЕхdI / 1ЕхdIICT5 (рудничное исп.). Макс. защищ. площадь - 2000 кв.м. (дальность - до 50 м по ТП5, угол обзора 100°). Время срабатыванния (0,1; 0,5; 1; 2 с)  выбирает пользователь. U-шс.9...28В. I в деж. режиме 0,6 мА, I в режиме ПОЖАР задает пользователь. t-раб.–60 ÷ +90°С. IP68, точеная нерж.сталь, 330х200Ø108 мм. Каб. вводы - дополнительно.</t>
  </si>
  <si>
    <r>
      <t xml:space="preserve">Спектрон-601Exi-С </t>
    </r>
    <r>
      <rPr>
        <b/>
        <sz val="10"/>
        <color indexed="10"/>
        <rFont val="Arial Cyr"/>
        <charset val="204"/>
      </rPr>
      <t>НОВИНКА!</t>
    </r>
  </si>
  <si>
    <t>Многодиапазонные ИК/УФ извещатели пламени во взрывонепроницаемой оболочке (серия 600Exd)</t>
  </si>
  <si>
    <t>Спектрон-601Exd-M</t>
  </si>
  <si>
    <t>Многодиапазонный ИК/УФ- извещатель пламени взрывозащищенный микропроцессорный с функцией самотестирования  для 2-х и  4-х проводных  ШС. Маркировка взрывозащиты РВ ЕхdI / 1ЕхdIICT5 (рудничное исп.). Макс. защищ. площадь - 700 кв.м. (дальность - до 30 м по ТП5, угол обзора 100°). Время срабатыванния (3, 7, 15, 22 с)  выбирает пользователь. U-шс.9...28В. I в деж. режиме 0,65 мА, I в режиме ПОЖАР задает пользователь.  t-раб.–60 ÷ +75°С. IP68, точеная оцинк.сталь, 330х200 Ø108 мм. Каб. вводы - дополнительно.</t>
  </si>
  <si>
    <t>Спектрон-601Exd-M (HART)</t>
  </si>
  <si>
    <t>Многодиапазонный ИК/УФ- извещатель пламени взрывозащищенный микропроцессорный с функцией самотестирования  протокол HART. Маркировка взрывозащиты РВ ЕхdI / 1ЕхdIICT5 (рудничное исп.). Макс. защищ. площадь - 700 кв.м. (дальность - до 30 м по ТП5, угол обзора 100°). Время срабатыванния (3, 7, 15, 22 с)  выбирает пользователь.  t-раб.–60 ÷ +75°С. IP68, точеная оцинк.сталь, 330х200 Ø108 мм. Каб. вводы - дополнительно.</t>
  </si>
  <si>
    <t>Спектрон-601Exd-H</t>
  </si>
  <si>
    <t>Многодиапазонный ИК/УФ- извещатель пламени взрывозащищенный микропроцессорный с функцией самотестирования  для 2-х и  4-х проводных  ШС. Маркировка взрывозащиты РВ ЕхdI / 1ЕхdIICT5 (рудничное исп.). Макс. защищ. площадь - 700 кв.м. (дальность - до 30 м по ТП5, угол обзора 100°). Время срабатыванния (3, 7, 15, 22 с)  выбирает пользователь. U-шс.9...28В. I в деж. режиме 0,65 мА, I в режиме ПОЖАР задает пользователь.  t-раб.–60 ÷ +75°С. IP68, точеная нерж.сталь, 330х200 Ø108 мм. Каб. вводы - дополнительно.</t>
  </si>
  <si>
    <t>Спектрон-601Exd-H (HART)</t>
  </si>
  <si>
    <t>Многодиапазонный ИК/УФ- извещатель пламени взрывозащищенный микропроцессорный с функцией самотестирования  протокол HART. Маркировка взрывозащиты РВ ЕхdI / 1ЕхdIICT5 (рудничное исп.). Макс. защищ. площадь - 700 кв.м. (дальность - до 30 м по ТП5, угол обзора 100°). Время срабатыванния (3, 7, 15, 22 с)  выбирает пользователь.  t-раб.–60 ÷ +75°С. IP68, точеная нерж.сталь, 330х200 Ø108 мм. Каб. вводы - дополнительно.</t>
  </si>
  <si>
    <t>101-Спектрон-Р</t>
  </si>
  <si>
    <t>Тепловой извещатель точечный максимальный взрывозащищенный для 2-х проводных ШС. Программируется (настраивается) для работы в температурных классах  A1, A2, А3, B, C, D, E. Маркировка взрывозащиты 1Exd[ia]IICT4 /Т5/Т6X. U-шс.9...28В. I в деж. режиме 0,25 мА, I в режиме ПОЖАР задает пользователь. IP68, алюм. сплав.126х154х104 мм.</t>
  </si>
  <si>
    <t>101-Спектрон-Т-Р</t>
  </si>
  <si>
    <t>Тепловой извещатель точечный универсальный взрывозащищенный с функцией самотестирования для 2-х и 4-х проводных ШС. Программируется (настраивается) как  максимальный, дифференциальный, максимально-дифференциальный в температурных классах  A1, A2, А3, B, C, D, E, A1R, A2R, А3R, BR, CR, DR, ER. Маркировка взрывозащиты 1Exd[ia]IICT4 /Т5/Т6X. U-шс.9...28В. I в деж. режиме 0,25 мА, I в режиме ПОЖАР задает пользователь. IP68, алюм. сплав.126х154х104 мм.</t>
  </si>
  <si>
    <t xml:space="preserve"> 101-Спектрон-Т-Р Н</t>
  </si>
  <si>
    <t>Тепловой извещатель точечный универсальный взрывозащищенный с функцией самотестирования для 2-х и 4-х проводных ШС. Материал корпуса нержавеющаяя сталь (12Х18Н10Т). 
Программируется (настраивается) как  максимальный, дифференциальный, максимально-дифференциальный в температурных классах  A1, A2, А3, B, C, D, E, A1R, A2R, А3R, BR, CR, DR, ER. Маркировка взрывозащиты РВ Exd[ia]I X / 1Exd[ia]IICT4/Т5/Т6 X. 
U-шс.9...28В. I в деж. режиме 0,25 мА, I в режиме ПОЖАР задает пользователь. IP68.
Рекомендуется для производств с постоянным присутствием паров агрессивных веществ, пыли, дыма и пламени, обусловленным технологическим циклом (химические, нефтехимические, металлургические предприятия, цементные и мукомольные заводы, элеваторы и т.п.)</t>
  </si>
  <si>
    <t xml:space="preserve"> Извещатели пожарные ручные взрывозащищенные </t>
  </si>
  <si>
    <t>ИП 535-Спектрон-Exd-М-К0 ПОЖАР</t>
  </si>
  <si>
    <t xml:space="preserve">
Предназначены для ручного включения сигнала «Пожар» в системах пожарной сигнализации, управления пожаротушением, эвакуацией,
дымоудалением, инженерными системами. Материал корпуса алюминиевый сплав. Маркировка взрывозащиты 1ExdIIСT6. Степень защиты оболочкии IP67. Температурный диапазон ºС -60 ÷ +85</t>
  </si>
  <si>
    <t>ИП 535-Спектрон-Exd-Н-К0 ПОЖАР</t>
  </si>
  <si>
    <t>В корпусе из нержавеющей стали особо рекомендуются для объектов с агрессивной средой — химических и нефтехимических производств, а так же для морских нефтяных и газовых добычных платформ, взрывоопасных зон морских портов и объектов с образованием соляного тумана
Предназначены для ручного включения сигнала «Пожар» в системах пожарной сигнализации, управления пожаротушением, эвакуацией,
дымоудалением, инженерными системами.  
Рудничная маркировка взрывозащиты РВ ЕхdI/1ExdIICT5/Т6. Степень защиты оболочкии IP67. Температурный диапазон ºС -60 ÷ +85</t>
  </si>
  <si>
    <t xml:space="preserve">Устройства дистанционного пуска </t>
  </si>
  <si>
    <t xml:space="preserve">       УДП-Спектрон-Exd-М</t>
  </si>
  <si>
    <t>Предназначенные для ручного запуска средств пожаротушения, дымоудаления, включения / отключения автоматического режима работы, диспетчеризации и управления оборудованием инженерных систем, систем безопасности эксплуатации зданий и т. д.
Отвечают требованиям ГОСТ Р 53325. Материал корпуса алюминиевый сплав. Маркировка взрывозащиты 1ExdIIСT6. Степень защиты оболочкии IP67. Температурный диапазон ºС -60 ÷ +85
01 – пуск пожаротушения, корпус желтого цвета
02 – пуск дымоудаления, корпус оранжевого цвета
03 – аварийный выход, корпус зеленого цвета</t>
  </si>
  <si>
    <t xml:space="preserve">       УДП-Спектрон-Exd-Н</t>
  </si>
  <si>
    <t>В корпусе из нержавеющей стали особо рекомендуются для объектов с агрессивной средой — химических и нефтехимических производств, а так же для морских нефтяных и газовых добычных платформ, взрывоопасных зон морских портов и объектов с образованием соляного тумана. Предназначенные для ручного запуска средств пожаротушения, дымоудаления, включения / отключения автоматического режима работы, диспетчеризации и управления оборудованием инженерных систем, систем безопасности эксплуатации зданий и т. д.
Отвечают требованиям ГОСТ Р 53325. Рудничная маркировка взрывозащиты РВ ЕхdI/1ExdIICT5/Т6. Степень защиты оболочкии IP67. Температурный диапазон ºС -60 ÷ +85
01 – пуск пожаротушения, корпус желтого цвета
02 – пуск дымоудаления, корпус оранжевого цвета
03 – аварийный выход, корпус зеленого цвета</t>
  </si>
  <si>
    <t>СЗК–01 / 02 /03</t>
  </si>
  <si>
    <t>Солнцезащитный козырек для: Термокожухов Релион (ReliON) ТКВ–400 / ИПП Спектрон-401‑Exd-М/Н; ИПП Спектрон-601‑Exd-М/Н / Термокожухов Релион (ReliON) ТКВ–30</t>
  </si>
  <si>
    <t>Релион ТКВ-300П-М УХЛ1</t>
  </si>
  <si>
    <t>Универсальный термокожух для стационарных IP-и аналоговых видеокамер в стандартном корпусе. Подключение к любому из источников внешнего питания (12, 24÷36 DC/AC), IP68,  t-раб.-60...+50°С. Внутр. объем Ø90x180 мм. Корпус из оцинкованной низкоуглеродистой стали с порошковым покрытием. Комплект каб.вводов входит в стоимость.</t>
  </si>
  <si>
    <t>Релион ТКВ-300П-М УХЛ4</t>
  </si>
  <si>
    <t>Универсальный термокожух для стационарных IP-и аналоговых видеокамер в стандартном корпусе. Подключение к любому из источников внешнего питания (12, 24÷36 DC/AC), IP68,  t-раб.+1...+50°С. Внутр. объем Ø90x180 мм. Корпус из оцинкованной низкоуглеродистой стали с порошковым покрытием. Комплект каб.вводов входит в стоимость.</t>
  </si>
  <si>
    <t>Термокожухи для видеокамер взрывозащищенные</t>
  </si>
  <si>
    <t>Релион ТКВ-300-М УХЛ1</t>
  </si>
  <si>
    <t>Универсальный взрывозащищенный термокожух для стационарных IP-и аналоговых видеокамер в стандартном корпусе. Маркировка взрывозащиты РВ ЕхdI/1ЕхdIICT6 (рудниченое исп.).  Подключение к любому из источников внешнего питания (12, 24÷36 DC/AC), IP68,  t-раб.-60...+50°С. Внутр. объем Ø90x180 мм. Точеная оцинк.сталь, комплект каб.вводов входит в стоимость.</t>
  </si>
  <si>
    <t>Релион ТКВ-300-М УХЛ4</t>
  </si>
  <si>
    <t>Универсальный взрывозащищенный термокожух для стационарных IP-и аналоговых видеокамер в стандартном корпусе. Маркировка взрывозащиты РВ ЕхdI/1ЕхdIICT6 (рудниченое исп.).  Подключение к любому из источников внешнего питания (12, 24÷36 DC/AC), IP68,  t-раб. +1...+50°С. Внутр. объем Ø90x180 мм. Точеная оцинк.сталь, комплект каб.вводов входит в стоимость.</t>
  </si>
  <si>
    <t>Релион ТКВ-400-М УХЛ1</t>
  </si>
  <si>
    <t>Универсальный взрывозащищенный термокожух для стационарных IP-и аналоговых видеокамер в стандартном корпусе. Маркировка взрывозащиты РВ ЕхdI/1ЕхdIICT6 (рудниченое исп.).  Подключение к любому из источников внешнего питания (12, 24÷36 DC/AC, 220 АС), IP68,  t-раб.-60...+50°С. Внутр. объем 120х92х200 мм. Точеная оцинк.сталь, комплект каб.вводов входит в стоимость.</t>
  </si>
  <si>
    <t>Релион ТКВ-400-М УХЛ4</t>
  </si>
  <si>
    <t>Универсальный взрывозащищенный термокожух для стационарных IP-и аналоговых видеокамер в стандартном корпусе. Маркировка взрывозащиты РВ ЕхdI/1ЕхdIICT6 (рудниченое исп.).  Подключение к любому из источников внешнего питания (12, 24÷36 DC/AC, 220 АС), IP68,  t-раб. +1...+50°С. Внутр. объем 120х92х200 мм. Точеная оцинк.сталь, комплект каб.вводов входит в стоимость.</t>
  </si>
  <si>
    <t>ИК-прожекторы промышленные</t>
  </si>
  <si>
    <t xml:space="preserve">Релион-ТКВ-300П-М-ИК
</t>
  </si>
  <si>
    <t>Предназначены для организации уличной круглосуточной системы видеонаблюдения во взрывоопасных зонах промышленных предприятий и объектов инфраструктуры. ИК-светодиоды обеспечивают невидимую человеческому глазу подсветку дальностью 30/50/70/100 м, позволяя освещать удаленные объекты.
Предназначены для работы в составе систем видеонаблюдения во взрывоопасных зонах закрытых объектов и открытых площадок химических, нефтегазодобывающих, нефтегазоперерабатывающих и других опасных производств. Материал корпуса оцинкованная сталь.
 Подключение к любому из источников внешнего питания (12, 24÷36 DC/AC), IP68,  t-раб. -60...+50°С.</t>
  </si>
  <si>
    <t>Релион-ТКВ-300П-Н-ИК</t>
  </si>
  <si>
    <t>Предназначены для организации уличной круглосуточной системы видеонаблюдения во взрывоопасных зонах промышленных предприятий и объектов инфраструктуры. ИК-светодиоды обеспечивают невидимую человеческому глазу подсветку дальностью 30/50/70/100 м, позволяя освещать удаленные объекты.
Предназначены для работы в составе систем видеонаблюдения во взрывоопасных зонах закрытых объектов и открытых площадок химических, нефтегазодобывающих, нефтегазоперерабатывающих и других опасных производств. Материал корпуса нержавеющая сталь.
Подключение к любому из источников внешнего питания (12, 24÷36 DC/AC), IP68,  t-раб. -60...+50°С.</t>
  </si>
  <si>
    <t>ИК-прожекторы взрывозащищенные</t>
  </si>
  <si>
    <t xml:space="preserve">Релион-ТКВ-300-М-ИК
</t>
  </si>
  <si>
    <t>Предназначены для организации уличной круглосуточной системы видеонаблюдения во взрывоопасных зонах промышленных предприятий и объектов инфраструктуры. ИК-светодиоды обеспечивают невидимую человеческому глазу подсветку дальностью 30/50/70/10 м, позволяя освещать удаленные объекты.
Предназначены для работы в составе систем видеонаблюдения во взрывоопасных зонах закрытых объектов и открытых площадок химических, нефтегазодобывающих, нефтегазоперерабатывающих и других опасных производств. Материал корпуса оцинкованная сталь.
Маркировка взрывозащиты РВ ЕхdI/1ЕхdIICT6 (рудниченое исп.).  Подключение к любому из источников внешнего питания (12, 24÷36 DC/AC), IP68,  t-раб. -60...+50°С.</t>
  </si>
  <si>
    <t>Релион-ТКВ-300-Н-ИК</t>
  </si>
  <si>
    <t>Предназначены для организации уличной круглосуточной системы видеонаблюдения во взрывоопасных зонах промышленных предприятий и объектов инфраструктуры. ИК-светодиоды обеспечивают невидимую человеческому глазу подсветку дальностью 30/50/70/10 м, позволяя освещать удаленные объекты.
Предназначены для работы в составе систем видеонаблюдения во взрывоопасных зонах закрытых объектов и открытых площадок химических, нефтегазодобывающих, нефтегазоперерабатывающих и других опасных производств. Материал корпуса нержавеющая сталь.
Маркировка взрывозащиты РВ ЕхdI/1ЕхdIICT6 (рудниченое исп.).  Подключение к любому из источников внешнего питания (12, 24÷36 DC/AC), IP68,  t-раб. -60...+50°С.</t>
  </si>
  <si>
    <r>
      <t xml:space="preserve">PD20-M1-B3.6IRА-IP </t>
    </r>
    <r>
      <rPr>
        <sz val="11"/>
        <color theme="3" tint="0.39997558519241921"/>
        <rFont val="Calibri"/>
        <family val="2"/>
        <charset val="204"/>
        <scheme val="minor"/>
      </rPr>
      <t>(PD-IP1-B3.6 v2.1.1)</t>
    </r>
  </si>
  <si>
    <r>
      <t>PVD-4S v.5.1</t>
    </r>
    <r>
      <rPr>
        <sz val="11"/>
        <color theme="3" tint="0.39997558519241921"/>
        <rFont val="Calibri"/>
        <family val="2"/>
        <charset val="204"/>
        <scheme val="minor"/>
      </rPr>
      <t>(PVD-405C)</t>
    </r>
  </si>
  <si>
    <t>PVD-4S v.5.2</t>
  </si>
  <si>
    <t xml:space="preserve">4'' цветной ЖК (320х234) 
Подключение - 4 провода 
Подключение 2-х вызывных панелей 
Подключение до 4-х мониторов 
Питание ∼100-240В (250 мА) 
</t>
  </si>
  <si>
    <r>
      <t xml:space="preserve">4", разрешение 320(Г) x 240(В). ТВ-стандарт PAL/NTSC, звуковая система Hands Free. Подключение </t>
    </r>
    <r>
      <rPr>
        <sz val="10"/>
        <color rgb="FFFF0000"/>
        <rFont val="Calibri"/>
        <family val="2"/>
        <charset val="204"/>
        <scheme val="minor"/>
      </rPr>
      <t xml:space="preserve">одной </t>
    </r>
    <r>
      <rPr>
        <sz val="10"/>
        <color theme="1"/>
        <rFont val="Calibri"/>
        <family val="2"/>
        <charset val="204"/>
        <scheme val="minor"/>
      </rPr>
      <t xml:space="preserve">вызывной панели. Питание AC 100-220В </t>
    </r>
  </si>
  <si>
    <t>PVD-4S v.5.3 (White/black)</t>
  </si>
  <si>
    <t>4"; разрешение 320(Г) x 234(В); ТВ-стандарт PAL/NTSC; звуковая система Hands Free; Подключение: 2 выз. панелей, 4 монитора в параллели, доп.видеокамеры, монитора; Питание AC 100-220 В;  размеры - 165(Ø)x25 мм.</t>
  </si>
  <si>
    <t>PVD-7S v.7.3 (White)</t>
  </si>
  <si>
    <t>PVD-7S v.7.3 (chrome)</t>
  </si>
  <si>
    <r>
      <t xml:space="preserve">7" разрешение 800(Г) x 480(В); ТВ-стандарт PAL/NTSC; звуковая система Hands Free; Подключение: 2 выз. панелей, 4 монитора в параллели; </t>
    </r>
    <r>
      <rPr>
        <b/>
        <sz val="10"/>
        <color rgb="FFFF0000"/>
        <rFont val="Calibri"/>
        <family val="2"/>
        <charset val="204"/>
        <scheme val="minor"/>
      </rPr>
      <t>механические кнопки</t>
    </r>
    <r>
      <rPr>
        <sz val="10"/>
        <color theme="1"/>
        <rFont val="Calibri"/>
        <family val="2"/>
        <charset val="204"/>
        <scheme val="minor"/>
      </rPr>
      <t xml:space="preserve">;  AC 100-220В  </t>
    </r>
  </si>
  <si>
    <r>
      <t xml:space="preserve">7" разрешение 800(Г) x 480(В); ТВ-стандарт PAL/NTSC; звуковая система Hands Free; Подключение: 2 выз. панелей, 4 монитора в параллели; </t>
    </r>
    <r>
      <rPr>
        <b/>
        <sz val="10"/>
        <color rgb="FFFF0000"/>
        <rFont val="Calibri"/>
        <family val="2"/>
        <charset val="204"/>
        <scheme val="minor"/>
      </rPr>
      <t>механические кнопки</t>
    </r>
    <r>
      <rPr>
        <sz val="10"/>
        <color rgb="FFFF0000"/>
        <rFont val="Calibri"/>
        <family val="2"/>
        <charset val="204"/>
        <scheme val="minor"/>
      </rPr>
      <t>;</t>
    </r>
    <r>
      <rPr>
        <sz val="10"/>
        <color theme="1"/>
        <rFont val="Calibri"/>
        <family val="2"/>
        <charset val="204"/>
        <scheme val="minor"/>
      </rPr>
      <t xml:space="preserve">  AC 100-220В  </t>
    </r>
  </si>
  <si>
    <t>PVD-7M v.5.2(White/black)</t>
  </si>
  <si>
    <t>Бюджетная вызывная панель        1/3" CMOS 700 ТВЛ (3.7 мм); ИК-подсветка - 2 м; Реле - Н.О. (5A/30В); Питание DC12В от монитора;  54x30x134 мм; Накладной монтаж.</t>
  </si>
  <si>
    <t>PVP-S4 v.5.1</t>
  </si>
  <si>
    <t>PVD-A10M2 black/white</t>
  </si>
  <si>
    <r>
      <rPr>
        <sz val="9"/>
        <color theme="1"/>
        <rFont val="Arial"/>
        <family val="2"/>
        <charset val="204"/>
      </rPr>
      <t>PN-A1-B3.6 v.2.0.1</t>
    </r>
    <r>
      <rPr>
        <sz val="9"/>
        <color rgb="FF0070C0"/>
        <rFont val="Arial"/>
        <family val="2"/>
        <charset val="204"/>
      </rPr>
      <t>(PN-A1-B3.6 Rev.B)</t>
    </r>
  </si>
  <si>
    <t>1/4" CMOS (H22).AHD: 1280x720 (720p)/CVBS: 1000 ТВЛ(0.001 люкс. Функции 3DNR, AWB, BLC, D-WDR. объектив 3.6 мм. Механический ИК-фильтр, ИК- 20 м(IP-66.) -40...+50°С</t>
  </si>
  <si>
    <t>PD4-IP2-B2.8 v.7.31</t>
  </si>
  <si>
    <r>
      <t>NextChip (NVP2431H), 1/4’’ Aptina CMOS (AR0141)
AHDM: 1280x720/CVBS: 1000ТВЛ,0.001 люкс (Sens-up x30)3.6 мм ИК-20 м,2/3DNR, WDR, AWB/ATW/AWC, BLC/HSBLC, AGC, Defog, Д/Н (ИК-фильтр)
 -40...+50°С</t>
    </r>
    <r>
      <rPr>
        <sz val="11"/>
        <color rgb="FFC00000"/>
        <rFont val="Calibri"/>
        <family val="2"/>
        <charset val="204"/>
        <scheme val="minor"/>
      </rPr>
      <t xml:space="preserve"> (встроенный обогреватель)</t>
    </r>
    <r>
      <rPr>
        <sz val="11"/>
        <color theme="1"/>
        <rFont val="Calibri"/>
        <family val="2"/>
        <charset val="204"/>
        <scheme val="minor"/>
      </rPr>
      <t xml:space="preserve">DC 12В (500) </t>
    </r>
  </si>
  <si>
    <r>
      <t>7" разрешение 800(Г) x 480(В); ТВ-стандарт PAL/NTSC; звуковая система Hands Free; Подключение: 2 выз. панелей, 4 монитора в параллели, доп.видеокамеры, монитора,</t>
    </r>
    <r>
      <rPr>
        <sz val="10"/>
        <color rgb="FFFF0000"/>
        <rFont val="Calibri"/>
        <family val="2"/>
        <charset val="204"/>
        <scheme val="minor"/>
      </rPr>
      <t xml:space="preserve">  </t>
    </r>
    <r>
      <rPr>
        <sz val="10"/>
        <color theme="1"/>
        <rFont val="Calibri"/>
        <family val="2"/>
        <charset val="204"/>
        <scheme val="minor"/>
      </rPr>
      <t>Поддержка SD-карты до 32 ГБ;</t>
    </r>
    <r>
      <rPr>
        <sz val="10"/>
        <color rgb="FFFF0000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 AC 100-220В </t>
    </r>
  </si>
  <si>
    <t>1/4" Aptina CMOS (AR0130).  HD 720p ,0.001 люкс. Функции 2 и 3DNR, AWB, BLC, D-WDR, АРУ. Трансфокатор 4.7–84.6 мм. Механический ИК-фильтр, ИК-подсветка 100 м. Скорость вращения-250 град/сек. Корпус из металла, класс защиты IP-66, грозозащита, обогреватель.</t>
  </si>
  <si>
    <t>PVDR-08WDS2 rev.B</t>
  </si>
  <si>
    <t>PVDR-08WDS2 rev.D</t>
  </si>
  <si>
    <r>
      <rPr>
        <sz val="11"/>
        <color theme="1"/>
        <rFont val="Calibri"/>
        <family val="2"/>
        <charset val="204"/>
        <scheme val="minor"/>
      </rPr>
      <t>Мультигибрид - AHD+IP+SD; Пентаплекс; H.264; Аналог/AHD - до 4 камер, IP - до 8 камер(720р); Видеовыходы - HDMI/VGA; воспроизведение одновременно до 8 кан,Аудио G.711А - 4/1 RCA; HDD - 1 SATA до 4ТБ; 2xUSB; Сеть; RS-485; DC12В (2А).</t>
    </r>
  </si>
  <si>
    <r>
      <rPr>
        <sz val="11"/>
        <color theme="1"/>
        <rFont val="Calibri"/>
        <family val="2"/>
        <charset val="204"/>
        <scheme val="minor"/>
      </rPr>
      <t>Мультигибрид - AHD+IP+SD; Пентаплекс; H.264; Аналог/AHD - до 8 камер, IP - до 20 камер(960Н); Видеовыходы - HDMI/VGA; воспроизведение одновременно до 16 кан,Аудио G.711А - 2/1 RCA; HDD - 1 SATA до 4 Тб; 2xUSB; Сеть; RS-485; DC 12В (2 А).</t>
    </r>
  </si>
  <si>
    <r>
      <rPr>
        <sz val="11"/>
        <color theme="1"/>
        <rFont val="Calibri"/>
        <family val="2"/>
        <charset val="204"/>
        <scheme val="minor"/>
      </rPr>
      <t>Мультигибрид - AHD+IP+SD; Пентаплекс; H.264; Аналог/AHD - до 8 камер, IP - до 20 камер(960Н); Видеовыходы - HDMI/VGA; воспроизведение одновременно до 16 кан,Аудио G.711А - 2/1 RCA; HDD - 2 SATA до 4 Тб; 2xUSB; Сеть; RS-485; DC 12В (2 А).</t>
    </r>
  </si>
  <si>
    <r>
      <rPr>
        <sz val="11"/>
        <color theme="1"/>
        <rFont val="Calibri"/>
        <family val="2"/>
        <charset val="204"/>
        <scheme val="minor"/>
      </rPr>
      <t>Мультигибрид - AHD+IP+SD; Пентаплекс; H.264; Аналог/AHD - до 16 камер, IP- до 9 камер(1IPx1080p+8IPx720p); Видеовыходы - HDMI/VGA; Аудио G.711А - 2/1 RCA;воспроизведение одновременно до 4 кан,  HDD - 2 SATA (до 2 Тб); 2xUSB; Сеть; RS-485; DC 12В (2 А).</t>
    </r>
  </si>
  <si>
    <r>
      <rPr>
        <sz val="11"/>
        <color theme="1"/>
        <rFont val="Calibri"/>
        <family val="2"/>
        <charset val="204"/>
        <scheme val="minor"/>
      </rPr>
      <t>Мультигибрид - AHD+IP+SD; Пентаплекс; H.264; Аналог/AHD - до 16 камер, IP- до 9 камер(1IPx1080p+8IPx720p); Видеовыходы - HDMI/VGA; Аудио G.711А - 2/1 RCA;воспроизведение одновременно до 16 кан,  HDD - 2 SATA (до 2 Тб); 2xUSB; Сеть; RS-485; DC 12В (2 А).</t>
    </r>
  </si>
  <si>
    <r>
      <rPr>
        <sz val="11"/>
        <color theme="1"/>
        <rFont val="Calibri"/>
        <family val="2"/>
        <charset val="204"/>
        <scheme val="minor"/>
      </rPr>
      <t>Мультигибрид - AHD+IP+SD; Пентаплекс; H.264; Аналог/AHD - до 16 камер, IP- до 9 камер(1IPx1080p+8IPx720p); Видеовыходы - HDMI/VGA; Аудио G.711А - 2/1 RCA;воспроизведение одновременно до 4кан,  HDD -8 SATA (до 2 Тб); 2xUSB; Сеть; RS-485; DC 220В</t>
    </r>
  </si>
  <si>
    <r>
      <rPr>
        <sz val="11"/>
        <color theme="1"/>
        <rFont val="Calibri"/>
        <family val="2"/>
        <charset val="204"/>
        <scheme val="minor"/>
      </rPr>
      <t>Мультигибрид - AHD+IP+SD; Пентаплекс; H.264; Аналог/AHD - до 16 камер, IP- до 9 камер(1IPx1080p+8IPx720p); Видеовыходы - HDMI/VGA; Аудио G.711А - 2/1 RCA;воспроизведение одновременно до 16 кан,  HDD -8 SATA (до 2 Тб); 2xUSB; Сеть; RS-485; DC 220В</t>
    </r>
  </si>
  <si>
    <r>
      <rPr>
        <sz val="11"/>
        <color rgb="FFFF0000"/>
        <rFont val="Calibri"/>
        <family val="2"/>
        <charset val="204"/>
        <scheme val="minor"/>
      </rPr>
      <t>Мультигибрид - AHD+IP+SD</t>
    </r>
    <r>
      <rPr>
        <sz val="11"/>
        <color theme="1"/>
        <rFont val="Calibri"/>
        <family val="2"/>
        <charset val="204"/>
        <scheme val="minor"/>
      </rPr>
      <t>; Пентаплекс; H.264; Аналог/AHD - до 8 камер, IP - до 20 камер(960Н); Видеовыходы - HDMI/VGA; воспроизведение одновременно</t>
    </r>
    <r>
      <rPr>
        <sz val="11"/>
        <color rgb="FFFF0000"/>
        <rFont val="Calibri"/>
        <family val="2"/>
        <charset val="204"/>
        <scheme val="minor"/>
      </rPr>
      <t xml:space="preserve"> до 8 кан</t>
    </r>
    <r>
      <rPr>
        <sz val="11"/>
        <color theme="1"/>
        <rFont val="Calibri"/>
        <family val="2"/>
        <charset val="204"/>
        <scheme val="minor"/>
      </rPr>
      <t>,Аудио G.711А - 2/1 RCA; HDD - 2 SATA до 4 Тб; 2xUSB; Сеть; RS-485; DC 12В (2 А).</t>
    </r>
  </si>
  <si>
    <t xml:space="preserve">СПЕЦИАЛЬНЫЙ ПРАЙС-ЛИСТ ДЛЯ ОПТОВОЙ И РОЗНИЧНОЙ ТОРГОВЛИ оборудование Альтоника </t>
  </si>
  <si>
    <r>
      <t>1/4" Omnivision CMOS (OV9712) .2.8-12 мм варио, ИК-подсветка 40 м .Видео: 720p, D1 @ 25 к/с .AWB, BLC, Д/Н (ИК-фильтр) ONVIF 2.0 (Web, ПО) DC 12В, PoE IEEE 802.3af класс 0. -40...+50°С (IP-66)</t>
    </r>
    <r>
      <rPr>
        <sz val="11"/>
        <color indexed="10"/>
        <rFont val="Calibri"/>
        <family val="2"/>
        <charset val="204"/>
      </rPr>
      <t xml:space="preserve"> Встроенная грозозащита</t>
    </r>
  </si>
</sst>
</file>

<file path=xl/styles.xml><?xml version="1.0" encoding="utf-8"?>
<styleSheet xmlns="http://schemas.openxmlformats.org/spreadsheetml/2006/main">
  <numFmts count="6">
    <numFmt numFmtId="164" formatCode="[$$-409]#,##0.00"/>
    <numFmt numFmtId="168" formatCode="#,##0&quot;р.&quot;"/>
    <numFmt numFmtId="170" formatCode="#,##0.00_ ;\-#,##0.00\ "/>
    <numFmt numFmtId="180" formatCode="#,##0.00\ [$₽-419]"/>
    <numFmt numFmtId="181" formatCode="_-[$$-1009]* #,##0.00_-;\-[$$-1009]* #,##0.00_-;_-[$$-1009]* &quot;-&quot;??_-;_-@_-"/>
    <numFmt numFmtId="182" formatCode="#,##0_ ;\-#,##0\ "/>
  </numFmts>
  <fonts count="81">
    <font>
      <sz val="11"/>
      <color theme="1"/>
      <name val="Calibri"/>
      <family val="2"/>
      <charset val="204"/>
      <scheme val="minor"/>
    </font>
    <font>
      <b/>
      <sz val="22"/>
      <color indexed="18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0"/>
      <color indexed="10"/>
      <name val="Arial Cyr"/>
      <charset val="204"/>
    </font>
    <font>
      <b/>
      <sz val="10"/>
      <color indexed="10"/>
      <name val="Arial"/>
      <family val="2"/>
      <charset val="204"/>
    </font>
    <font>
      <b/>
      <sz val="10"/>
      <color indexed="12"/>
      <name val="Arial Cyr"/>
      <family val="2"/>
      <charset val="204"/>
    </font>
    <font>
      <b/>
      <sz val="11"/>
      <color indexed="8"/>
      <name val="Calibri"/>
      <family val="2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0"/>
      <name val="Arial Cyr"/>
      <family val="2"/>
      <charset val="204"/>
    </font>
    <font>
      <b/>
      <sz val="10"/>
      <color indexed="10"/>
      <name val="Arial Cyr"/>
      <charset val="204"/>
    </font>
    <font>
      <sz val="11"/>
      <color rgb="FFFF0000"/>
      <name val="Calibri"/>
      <family val="2"/>
      <charset val="204"/>
      <scheme val="minor"/>
    </font>
    <font>
      <u/>
      <sz val="11"/>
      <color indexed="12"/>
      <name val="Calibri"/>
      <family val="2"/>
      <charset val="204"/>
    </font>
    <font>
      <b/>
      <sz val="11"/>
      <color indexed="1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9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12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u/>
      <sz val="12"/>
      <color indexed="12"/>
      <name val="Arial Cyr"/>
      <charset val="204"/>
    </font>
    <font>
      <u/>
      <sz val="10"/>
      <color indexed="12"/>
      <name val="Calibri"/>
      <family val="2"/>
      <charset val="204"/>
    </font>
    <font>
      <sz val="1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color indexed="12"/>
      <name val="Arial"/>
      <family val="2"/>
      <charset val="204"/>
    </font>
    <font>
      <b/>
      <sz val="10"/>
      <name val="Helv"/>
      <charset val="204"/>
    </font>
    <font>
      <sz val="10"/>
      <name val="Helv"/>
      <charset val="204"/>
    </font>
    <font>
      <b/>
      <sz val="10"/>
      <name val="Arial Cyr"/>
      <charset val="204"/>
    </font>
    <font>
      <sz val="12"/>
      <name val="Arial Cyr"/>
      <charset val="204"/>
    </font>
    <font>
      <b/>
      <sz val="10"/>
      <name val="Arial Cyr"/>
      <family val="2"/>
      <charset val="204"/>
    </font>
    <font>
      <b/>
      <sz val="12"/>
      <name val="Arial Cyr"/>
      <charset val="204"/>
    </font>
    <font>
      <sz val="10"/>
      <color indexed="12"/>
      <name val="Arial Cyr"/>
      <charset val="204"/>
    </font>
    <font>
      <sz val="10"/>
      <color theme="1"/>
      <name val="Arial Cyr"/>
      <charset val="204"/>
    </font>
    <font>
      <b/>
      <sz val="9"/>
      <color theme="1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10"/>
      <color indexed="56"/>
      <name val="Arial"/>
      <family val="2"/>
      <charset val="204"/>
    </font>
    <font>
      <sz val="10"/>
      <color indexed="63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0"/>
      <color indexed="10"/>
      <name val="Helv"/>
      <charset val="204"/>
    </font>
    <font>
      <b/>
      <sz val="10"/>
      <color indexed="18"/>
      <name val="Arial Cyr"/>
      <family val="2"/>
      <charset val="204"/>
    </font>
    <font>
      <sz val="9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9"/>
      <color indexed="8"/>
      <name val="Arial Cyr"/>
      <charset val="204"/>
    </font>
    <font>
      <sz val="11"/>
      <color indexed="8"/>
      <name val="Calibri"/>
      <family val="2"/>
      <charset val="204"/>
      <scheme val="minor"/>
    </font>
    <font>
      <b/>
      <sz val="9"/>
      <color indexed="8"/>
      <name val="Arial"/>
      <family val="2"/>
      <charset val="204"/>
    </font>
    <font>
      <b/>
      <sz val="10"/>
      <color indexed="12"/>
      <name val="Arial"/>
      <family val="2"/>
      <charset val="204"/>
    </font>
    <font>
      <sz val="10"/>
      <color indexed="12"/>
      <name val="Arial Cyr"/>
      <family val="2"/>
      <charset val="204"/>
    </font>
    <font>
      <b/>
      <sz val="9"/>
      <color rgb="FF0070C0"/>
      <name val="Arial"/>
      <family val="2"/>
      <charset val="204"/>
    </font>
    <font>
      <sz val="11"/>
      <color rgb="FF0070C0"/>
      <name val="Calibri"/>
      <family val="2"/>
      <charset val="204"/>
      <scheme val="minor"/>
    </font>
    <font>
      <sz val="11"/>
      <color rgb="FF0070C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rgb="FF0070C0"/>
      <name val="Arial"/>
      <family val="2"/>
      <charset val="204"/>
    </font>
    <font>
      <sz val="11"/>
      <color theme="1"/>
      <name val="Calibri"/>
      <family val="2"/>
      <charset val="204"/>
    </font>
    <font>
      <sz val="10"/>
      <color indexed="8"/>
      <name val="Arial"/>
      <family val="2"/>
    </font>
    <font>
      <sz val="11"/>
      <color rgb="FF002060"/>
      <name val="Calibri"/>
      <family val="2"/>
      <charset val="204"/>
      <scheme val="minor"/>
    </font>
    <font>
      <sz val="11"/>
      <color rgb="FFFF0000"/>
      <name val="Calibri"/>
      <family val="2"/>
      <charset val="204"/>
    </font>
    <font>
      <sz val="11"/>
      <color theme="3" tint="0.3999755851924192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name val="Arial Cyr"/>
      <charset val="204"/>
    </font>
    <font>
      <sz val="9"/>
      <color rgb="FFFF0000"/>
      <name val="Arial Cyr"/>
      <charset val="204"/>
    </font>
    <font>
      <sz val="9"/>
      <color theme="1"/>
      <name val="Arial Cyr"/>
      <charset val="204"/>
    </font>
    <font>
      <sz val="10"/>
      <color rgb="FFFF0000"/>
      <name val="Calibri"/>
      <family val="2"/>
      <charset val="204"/>
      <scheme val="minor"/>
    </font>
    <font>
      <sz val="11"/>
      <name val="Calibri Light"/>
      <family val="2"/>
      <charset val="204"/>
    </font>
    <font>
      <sz val="11"/>
      <color theme="1"/>
      <name val="Calibri Light"/>
      <family val="2"/>
      <charset val="204"/>
    </font>
    <font>
      <b/>
      <sz val="9"/>
      <color theme="1"/>
      <name val="Arial Cyr"/>
      <charset val="204"/>
    </font>
    <font>
      <sz val="11"/>
      <color indexed="12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1"/>
      <color rgb="FFFF0000"/>
      <name val="Calibri"/>
      <family val="2"/>
      <charset val="204"/>
    </font>
    <font>
      <sz val="9"/>
      <color theme="3" tint="0.39997558519241921"/>
      <name val="Arial"/>
      <family val="2"/>
      <charset val="204"/>
    </font>
    <font>
      <b/>
      <sz val="9"/>
      <color theme="3" tint="0.39997558519241921"/>
      <name val="Arial"/>
      <family val="2"/>
      <charset val="204"/>
    </font>
    <font>
      <b/>
      <sz val="10"/>
      <color rgb="FFFF0000"/>
      <name val="Calibri"/>
      <family val="2"/>
      <charset val="204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0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-0.249977111117893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2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41" fillId="0" borderId="0"/>
    <xf numFmtId="4" fontId="63" fillId="16" borderId="56" applyNumberFormat="0" applyProtection="0">
      <alignment horizontal="left" vertical="center" indent="1"/>
    </xf>
    <xf numFmtId="0" fontId="3" fillId="0" borderId="0"/>
  </cellStyleXfs>
  <cellXfs count="679">
    <xf numFmtId="0" fontId="0" fillId="0" borderId="0" xfId="0"/>
    <xf numFmtId="0" fontId="1" fillId="0" borderId="0" xfId="0" applyFont="1" applyBorder="1" applyAlignment="1">
      <alignment horizontal="left" vertical="center"/>
    </xf>
    <xf numFmtId="0" fontId="0" fillId="0" borderId="0" xfId="0" applyAlignment="1">
      <alignment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0" fontId="0" fillId="2" borderId="0" xfId="0" applyFill="1"/>
    <xf numFmtId="0" fontId="0" fillId="0" borderId="1" xfId="0" applyBorder="1"/>
    <xf numFmtId="0" fontId="7" fillId="0" borderId="1" xfId="0" applyFont="1" applyBorder="1" applyAlignment="1">
      <alignment vertical="top"/>
    </xf>
    <xf numFmtId="0" fontId="0" fillId="2" borderId="0" xfId="0" applyFill="1" applyAlignment="1">
      <alignment vertical="top"/>
    </xf>
    <xf numFmtId="0" fontId="8" fillId="3" borderId="1" xfId="0" applyFont="1" applyFill="1" applyBorder="1" applyAlignment="1">
      <alignment vertical="top"/>
    </xf>
    <xf numFmtId="0" fontId="0" fillId="3" borderId="0" xfId="0" applyFill="1" applyAlignment="1">
      <alignment vertical="top"/>
    </xf>
    <xf numFmtId="0" fontId="0" fillId="3" borderId="1" xfId="0" applyFill="1" applyBorder="1" applyAlignment="1">
      <alignment vertical="top"/>
    </xf>
    <xf numFmtId="0" fontId="0" fillId="3" borderId="1" xfId="0" applyFill="1" applyBorder="1" applyAlignment="1">
      <alignment vertical="top" wrapText="1"/>
    </xf>
    <xf numFmtId="0" fontId="7" fillId="3" borderId="1" xfId="0" applyFont="1" applyFill="1" applyBorder="1" applyAlignment="1">
      <alignment vertical="top"/>
    </xf>
    <xf numFmtId="0" fontId="7" fillId="3" borderId="1" xfId="0" applyFont="1" applyFill="1" applyBorder="1" applyAlignment="1">
      <alignment vertical="top" wrapText="1"/>
    </xf>
    <xf numFmtId="0" fontId="9" fillId="3" borderId="1" xfId="0" applyFont="1" applyFill="1" applyBorder="1" applyAlignment="1">
      <alignment vertical="top"/>
    </xf>
    <xf numFmtId="0" fontId="9" fillId="3" borderId="1" xfId="0" applyFont="1" applyFill="1" applyBorder="1" applyAlignment="1">
      <alignment wrapText="1"/>
    </xf>
    <xf numFmtId="0" fontId="9" fillId="3" borderId="0" xfId="0" applyFont="1" applyFill="1" applyAlignment="1">
      <alignment vertical="top"/>
    </xf>
    <xf numFmtId="0" fontId="0" fillId="0" borderId="1" xfId="0" applyFont="1" applyBorder="1" applyAlignment="1">
      <alignment vertical="top"/>
    </xf>
    <xf numFmtId="0" fontId="0" fillId="0" borderId="0" xfId="0" applyFill="1"/>
    <xf numFmtId="0" fontId="8" fillId="3" borderId="0" xfId="0" applyFont="1" applyFill="1" applyBorder="1" applyAlignment="1">
      <alignment vertical="top"/>
    </xf>
    <xf numFmtId="0" fontId="0" fillId="2" borderId="0" xfId="0" applyFill="1" applyAlignment="1">
      <alignment wrapText="1"/>
    </xf>
    <xf numFmtId="0" fontId="13" fillId="0" borderId="1" xfId="0" applyFont="1" applyBorder="1" applyAlignment="1">
      <alignment vertical="top"/>
    </xf>
    <xf numFmtId="0" fontId="0" fillId="0" borderId="0" xfId="0" applyAlignment="1">
      <alignment wrapText="1"/>
    </xf>
    <xf numFmtId="0" fontId="13" fillId="0" borderId="0" xfId="0" applyFont="1" applyAlignment="1">
      <alignment horizontal="center" vertical="center"/>
    </xf>
    <xf numFmtId="0" fontId="0" fillId="0" borderId="0" xfId="0" applyFill="1" applyAlignment="1">
      <alignment horizontal="left"/>
    </xf>
    <xf numFmtId="0" fontId="9" fillId="0" borderId="0" xfId="0" applyFont="1" applyFill="1"/>
    <xf numFmtId="0" fontId="0" fillId="0" borderId="6" xfId="0" applyFill="1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9" fillId="0" borderId="1" xfId="0" applyFont="1" applyFill="1" applyBorder="1" applyAlignment="1">
      <alignment vertical="top"/>
    </xf>
    <xf numFmtId="0" fontId="9" fillId="0" borderId="1" xfId="0" applyFont="1" applyFill="1" applyBorder="1" applyAlignment="1">
      <alignment vertical="top" wrapText="1"/>
    </xf>
    <xf numFmtId="0" fontId="9" fillId="0" borderId="1" xfId="0" applyFont="1" applyFill="1" applyBorder="1" applyAlignment="1">
      <alignment horizontal="center" vertical="top"/>
    </xf>
    <xf numFmtId="0" fontId="7" fillId="0" borderId="6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vertical="center"/>
    </xf>
    <xf numFmtId="0" fontId="0" fillId="0" borderId="6" xfId="0" applyFill="1" applyBorder="1" applyAlignment="1">
      <alignment horizontal="center" vertical="center"/>
    </xf>
    <xf numFmtId="0" fontId="0" fillId="0" borderId="1" xfId="0" applyFill="1" applyBorder="1" applyAlignment="1">
      <alignment vertical="center" wrapText="1"/>
    </xf>
    <xf numFmtId="164" fontId="9" fillId="0" borderId="1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64" fontId="9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top"/>
    </xf>
    <xf numFmtId="0" fontId="16" fillId="0" borderId="1" xfId="0" applyFont="1" applyBorder="1" applyAlignment="1">
      <alignment vertical="top"/>
    </xf>
    <xf numFmtId="0" fontId="16" fillId="0" borderId="1" xfId="0" applyFont="1" applyBorder="1" applyAlignment="1">
      <alignment vertical="top" wrapText="1"/>
    </xf>
    <xf numFmtId="0" fontId="3" fillId="5" borderId="0" xfId="0" applyFont="1" applyFill="1"/>
    <xf numFmtId="0" fontId="0" fillId="5" borderId="1" xfId="0" applyFill="1" applyBorder="1" applyAlignment="1">
      <alignment vertical="top" wrapText="1"/>
    </xf>
    <xf numFmtId="0" fontId="0" fillId="5" borderId="1" xfId="0" applyFill="1" applyBorder="1" applyAlignment="1">
      <alignment vertical="top"/>
    </xf>
    <xf numFmtId="0" fontId="18" fillId="0" borderId="1" xfId="0" applyFont="1" applyBorder="1" applyAlignment="1">
      <alignment vertical="top"/>
    </xf>
    <xf numFmtId="0" fontId="16" fillId="0" borderId="1" xfId="0" applyFont="1" applyBorder="1" applyAlignment="1">
      <alignment vertical="center"/>
    </xf>
    <xf numFmtId="0" fontId="16" fillId="0" borderId="0" xfId="0" applyFont="1"/>
    <xf numFmtId="0" fontId="0" fillId="5" borderId="0" xfId="0" applyFill="1"/>
    <xf numFmtId="0" fontId="0" fillId="7" borderId="0" xfId="0" applyFill="1" applyAlignment="1">
      <alignment vertical="top"/>
    </xf>
    <xf numFmtId="0" fontId="0" fillId="7" borderId="0" xfId="0" applyFill="1"/>
    <xf numFmtId="0" fontId="16" fillId="5" borderId="1" xfId="0" applyFont="1" applyFill="1" applyBorder="1" applyAlignment="1">
      <alignment vertical="top"/>
    </xf>
    <xf numFmtId="0" fontId="16" fillId="5" borderId="0" xfId="0" applyFont="1" applyFill="1"/>
    <xf numFmtId="0" fontId="18" fillId="5" borderId="1" xfId="0" applyFont="1" applyFill="1" applyBorder="1" applyAlignment="1">
      <alignment vertical="top"/>
    </xf>
    <xf numFmtId="0" fontId="0" fillId="5" borderId="0" xfId="0" applyFill="1" applyAlignment="1">
      <alignment vertical="top"/>
    </xf>
    <xf numFmtId="0" fontId="0" fillId="8" borderId="1" xfId="0" applyFill="1" applyBorder="1" applyAlignment="1">
      <alignment vertical="top" wrapText="1"/>
    </xf>
    <xf numFmtId="0" fontId="0" fillId="8" borderId="1" xfId="0" applyFill="1" applyBorder="1" applyAlignment="1">
      <alignment vertical="top"/>
    </xf>
    <xf numFmtId="0" fontId="16" fillId="8" borderId="1" xfId="0" applyFont="1" applyFill="1" applyBorder="1" applyAlignment="1">
      <alignment vertical="top"/>
    </xf>
    <xf numFmtId="0" fontId="13" fillId="5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0" fillId="5" borderId="0" xfId="0" applyFill="1" applyAlignment="1">
      <alignment horizontal="center"/>
    </xf>
    <xf numFmtId="0" fontId="13" fillId="5" borderId="0" xfId="0" applyFont="1" applyFill="1" applyAlignment="1">
      <alignment horizontal="center" vertical="center"/>
    </xf>
    <xf numFmtId="0" fontId="0" fillId="5" borderId="0" xfId="0" applyFill="1" applyAlignment="1">
      <alignment horizontal="center" wrapText="1"/>
    </xf>
    <xf numFmtId="0" fontId="0" fillId="7" borderId="0" xfId="0" applyFill="1" applyAlignment="1">
      <alignment horizontal="center"/>
    </xf>
    <xf numFmtId="0" fontId="2" fillId="0" borderId="0" xfId="0" applyFont="1" applyFill="1" applyBorder="1"/>
    <xf numFmtId="0" fontId="22" fillId="0" borderId="0" xfId="0" applyFont="1" applyFill="1" applyBorder="1"/>
    <xf numFmtId="0" fontId="24" fillId="0" borderId="0" xfId="4" applyFont="1" applyFill="1" applyBorder="1" applyAlignment="1" applyProtection="1"/>
    <xf numFmtId="0" fontId="22" fillId="0" borderId="0" xfId="0" applyFont="1" applyFill="1" applyBorder="1" applyAlignment="1">
      <alignment horizontal="left"/>
    </xf>
    <xf numFmtId="0" fontId="25" fillId="0" borderId="0" xfId="0" applyFont="1" applyBorder="1"/>
    <xf numFmtId="49" fontId="28" fillId="0" borderId="0" xfId="0" applyNumberFormat="1" applyFont="1" applyBorder="1" applyAlignment="1">
      <alignment horizontal="left" vertical="center" wrapText="1"/>
    </xf>
    <xf numFmtId="0" fontId="30" fillId="0" borderId="19" xfId="0" applyFont="1" applyFill="1" applyBorder="1" applyAlignment="1">
      <alignment horizontal="left" vertical="center"/>
    </xf>
    <xf numFmtId="0" fontId="2" fillId="0" borderId="20" xfId="0" applyFont="1" applyFill="1" applyBorder="1" applyAlignment="1">
      <alignment horizontal="center" vertical="center"/>
    </xf>
    <xf numFmtId="0" fontId="28" fillId="0" borderId="0" xfId="0" applyFont="1" applyBorder="1"/>
    <xf numFmtId="14" fontId="25" fillId="0" borderId="6" xfId="0" applyNumberFormat="1" applyFont="1" applyBorder="1" applyAlignment="1">
      <alignment horizontal="center" vertical="center"/>
    </xf>
    <xf numFmtId="14" fontId="25" fillId="0" borderId="1" xfId="0" applyNumberFormat="1" applyFont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49" fontId="25" fillId="0" borderId="6" xfId="0" applyNumberFormat="1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8" fillId="0" borderId="0" xfId="0" applyFont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29" fillId="0" borderId="26" xfId="0" applyFont="1" applyFill="1" applyBorder="1" applyAlignment="1">
      <alignment horizontal="left" vertical="center"/>
    </xf>
    <xf numFmtId="0" fontId="25" fillId="0" borderId="0" xfId="0" applyFont="1" applyFill="1" applyBorder="1"/>
    <xf numFmtId="0" fontId="25" fillId="0" borderId="1" xfId="0" applyNumberFormat="1" applyFont="1" applyFill="1" applyBorder="1" applyAlignment="1">
      <alignment horizontal="left" vertical="center" wrapText="1"/>
    </xf>
    <xf numFmtId="0" fontId="25" fillId="0" borderId="3" xfId="0" applyFont="1" applyBorder="1" applyAlignment="1">
      <alignment horizontal="left" vertical="center" wrapText="1"/>
    </xf>
    <xf numFmtId="0" fontId="29" fillId="0" borderId="0" xfId="0" applyFont="1" applyFill="1" applyBorder="1"/>
    <xf numFmtId="0" fontId="28" fillId="0" borderId="0" xfId="0" applyFont="1" applyFill="1" applyBorder="1"/>
    <xf numFmtId="3" fontId="25" fillId="0" borderId="1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vertical="center"/>
    </xf>
    <xf numFmtId="0" fontId="25" fillId="0" borderId="4" xfId="0" applyFont="1" applyBorder="1" applyAlignment="1">
      <alignment horizontal="left" vertical="center"/>
    </xf>
    <xf numFmtId="0" fontId="25" fillId="0" borderId="2" xfId="0" applyFont="1" applyFill="1" applyBorder="1" applyAlignment="1">
      <alignment horizontal="center" vertical="center" wrapText="1"/>
    </xf>
    <xf numFmtId="0" fontId="29" fillId="0" borderId="27" xfId="0" applyFont="1" applyFill="1" applyBorder="1" applyAlignment="1">
      <alignment horizontal="center" vertical="center"/>
    </xf>
    <xf numFmtId="0" fontId="25" fillId="0" borderId="28" xfId="0" applyFont="1" applyBorder="1" applyAlignment="1">
      <alignment horizontal="center" vertical="center"/>
    </xf>
    <xf numFmtId="0" fontId="29" fillId="0" borderId="27" xfId="0" applyFont="1" applyFill="1" applyBorder="1" applyAlignment="1">
      <alignment horizontal="left" vertical="center"/>
    </xf>
    <xf numFmtId="0" fontId="29" fillId="0" borderId="29" xfId="0" applyFont="1" applyBorder="1" applyAlignment="1">
      <alignment horizontal="left" vertical="center"/>
    </xf>
    <xf numFmtId="0" fontId="28" fillId="0" borderId="0" xfId="0" applyFont="1" applyBorder="1" applyAlignment="1"/>
    <xf numFmtId="0" fontId="29" fillId="0" borderId="31" xfId="0" applyFont="1" applyFill="1" applyBorder="1" applyAlignment="1">
      <alignment horizontal="left" vertical="center"/>
    </xf>
    <xf numFmtId="3" fontId="25" fillId="0" borderId="7" xfId="0" applyNumberFormat="1" applyFont="1" applyFill="1" applyBorder="1" applyAlignment="1">
      <alignment horizontal="center" vertical="center" wrapText="1"/>
    </xf>
    <xf numFmtId="0" fontId="25" fillId="0" borderId="34" xfId="0" applyFont="1" applyFill="1" applyBorder="1" applyAlignment="1">
      <alignment horizontal="left" vertical="center"/>
    </xf>
    <xf numFmtId="0" fontId="25" fillId="0" borderId="35" xfId="0" applyFont="1" applyBorder="1" applyAlignment="1">
      <alignment horizontal="left" vertical="center"/>
    </xf>
    <xf numFmtId="0" fontId="28" fillId="0" borderId="0" xfId="0" applyFont="1" applyBorder="1" applyAlignment="1">
      <alignment wrapText="1"/>
    </xf>
    <xf numFmtId="0" fontId="2" fillId="0" borderId="0" xfId="0" applyFont="1" applyFill="1"/>
    <xf numFmtId="0" fontId="2" fillId="0" borderId="0" xfId="0" applyFont="1" applyFill="1" applyAlignment="1">
      <alignment horizontal="left"/>
    </xf>
    <xf numFmtId="0" fontId="23" fillId="0" borderId="0" xfId="4" applyFont="1" applyFill="1" applyAlignment="1" applyProtection="1"/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wrapText="1"/>
    </xf>
    <xf numFmtId="0" fontId="3" fillId="0" borderId="0" xfId="0" applyFont="1" applyFill="1"/>
    <xf numFmtId="0" fontId="2" fillId="0" borderId="36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 vertical="center"/>
    </xf>
    <xf numFmtId="0" fontId="30" fillId="0" borderId="13" xfId="0" applyFont="1" applyFill="1" applyBorder="1" applyAlignment="1">
      <alignment horizontal="left" vertical="center"/>
    </xf>
    <xf numFmtId="0" fontId="30" fillId="0" borderId="1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3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1" fillId="0" borderId="27" xfId="0" applyFont="1" applyFill="1" applyBorder="1" applyAlignment="1">
      <alignment horizontal="center" vertical="center"/>
    </xf>
    <xf numFmtId="0" fontId="32" fillId="0" borderId="29" xfId="0" applyFont="1" applyFill="1" applyBorder="1" applyAlignment="1">
      <alignment horizontal="left" vertical="center"/>
    </xf>
    <xf numFmtId="0" fontId="11" fillId="0" borderId="29" xfId="0" applyFont="1" applyFill="1" applyBorder="1" applyAlignment="1">
      <alignment horizontal="left" vertical="center"/>
    </xf>
    <xf numFmtId="0" fontId="25" fillId="0" borderId="0" xfId="2" applyFont="1" applyFill="1" applyBorder="1" applyAlignment="1">
      <alignment horizontal="left" vertical="center" wrapText="1"/>
    </xf>
    <xf numFmtId="0" fontId="11" fillId="0" borderId="26" xfId="0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horizontal="left" vertical="center"/>
    </xf>
    <xf numFmtId="0" fontId="11" fillId="0" borderId="3" xfId="0" applyFont="1" applyFill="1" applyBorder="1" applyAlignment="1">
      <alignment horizontal="left" vertical="center"/>
    </xf>
    <xf numFmtId="0" fontId="33" fillId="0" borderId="3" xfId="0" applyFont="1" applyFill="1" applyBorder="1" applyAlignment="1">
      <alignment horizontal="left" vertical="center"/>
    </xf>
    <xf numFmtId="0" fontId="25" fillId="0" borderId="25" xfId="2" applyFont="1" applyFill="1" applyBorder="1" applyAlignment="1">
      <alignment horizontal="center" vertical="center" wrapText="1"/>
    </xf>
    <xf numFmtId="0" fontId="11" fillId="0" borderId="23" xfId="0" applyNumberFormat="1" applyFont="1" applyFill="1" applyBorder="1" applyAlignment="1">
      <alignment horizontal="left" vertical="center" wrapText="1"/>
    </xf>
    <xf numFmtId="0" fontId="11" fillId="0" borderId="23" xfId="0" applyNumberFormat="1" applyFont="1" applyFill="1" applyBorder="1" applyAlignment="1">
      <alignment horizontal="center" vertical="center"/>
    </xf>
    <xf numFmtId="0" fontId="25" fillId="0" borderId="6" xfId="2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center" vertical="center"/>
    </xf>
    <xf numFmtId="0" fontId="25" fillId="0" borderId="0" xfId="2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25" fillId="0" borderId="6" xfId="2" applyFont="1" applyFill="1" applyBorder="1" applyAlignment="1">
      <alignment horizontal="center" vertical="center" wrapText="1"/>
    </xf>
    <xf numFmtId="0" fontId="25" fillId="0" borderId="37" xfId="2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left" vertical="center" wrapText="1"/>
    </xf>
    <xf numFmtId="0" fontId="11" fillId="0" borderId="14" xfId="0" applyFont="1" applyFill="1" applyBorder="1" applyAlignment="1">
      <alignment horizontal="center" vertical="center"/>
    </xf>
    <xf numFmtId="0" fontId="11" fillId="0" borderId="14" xfId="0" applyNumberFormat="1" applyFont="1" applyFill="1" applyBorder="1" applyAlignment="1">
      <alignment horizontal="left" vertical="center" wrapText="1"/>
    </xf>
    <xf numFmtId="0" fontId="11" fillId="0" borderId="26" xfId="0" applyFont="1" applyFill="1" applyBorder="1" applyAlignment="1">
      <alignment horizontal="left" vertical="center"/>
    </xf>
    <xf numFmtId="0" fontId="25" fillId="0" borderId="0" xfId="2" applyFont="1" applyFill="1" applyBorder="1" applyAlignment="1">
      <alignment horizontal="left" vertical="center"/>
    </xf>
    <xf numFmtId="0" fontId="25" fillId="0" borderId="25" xfId="2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left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0" fontId="11" fillId="0" borderId="14" xfId="0" applyFont="1" applyFill="1" applyBorder="1" applyAlignment="1">
      <alignment horizontal="left" vertical="center"/>
    </xf>
    <xf numFmtId="0" fontId="25" fillId="0" borderId="26" xfId="2" applyFont="1" applyFill="1" applyBorder="1" applyAlignment="1">
      <alignment horizontal="center" vertical="center"/>
    </xf>
    <xf numFmtId="0" fontId="25" fillId="0" borderId="38" xfId="2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left" vertical="center"/>
    </xf>
    <xf numFmtId="0" fontId="11" fillId="0" borderId="39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left" vertical="center" wrapText="1"/>
    </xf>
    <xf numFmtId="0" fontId="11" fillId="0" borderId="23" xfId="0" applyNumberFormat="1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27" fillId="0" borderId="27" xfId="2" applyFont="1" applyFill="1" applyBorder="1" applyAlignment="1">
      <alignment horizontal="left" vertical="center"/>
    </xf>
    <xf numFmtId="0" fontId="34" fillId="0" borderId="29" xfId="0" applyNumberFormat="1" applyFont="1" applyFill="1" applyBorder="1" applyAlignment="1">
      <alignment horizontal="left" vertical="center"/>
    </xf>
    <xf numFmtId="0" fontId="35" fillId="0" borderId="29" xfId="0" applyFont="1" applyFill="1" applyBorder="1" applyAlignment="1">
      <alignment horizontal="left" vertical="center"/>
    </xf>
    <xf numFmtId="0" fontId="27" fillId="0" borderId="0" xfId="2" applyFont="1" applyFill="1" applyBorder="1" applyAlignment="1">
      <alignment horizontal="left" vertical="center"/>
    </xf>
    <xf numFmtId="0" fontId="34" fillId="0" borderId="26" xfId="0" applyFont="1" applyFill="1" applyBorder="1" applyAlignment="1">
      <alignment horizontal="left" vertical="center"/>
    </xf>
    <xf numFmtId="0" fontId="34" fillId="0" borderId="3" xfId="0" applyFont="1" applyFill="1" applyBorder="1" applyAlignment="1">
      <alignment horizontal="left" vertical="center"/>
    </xf>
    <xf numFmtId="0" fontId="35" fillId="0" borderId="3" xfId="0" applyFont="1" applyFill="1" applyBorder="1" applyAlignment="1">
      <alignment horizontal="left" vertical="center"/>
    </xf>
    <xf numFmtId="0" fontId="27" fillId="0" borderId="26" xfId="2" applyFont="1" applyFill="1" applyBorder="1" applyAlignment="1">
      <alignment horizontal="left" vertical="center"/>
    </xf>
    <xf numFmtId="0" fontId="11" fillId="0" borderId="14" xfId="0" applyFont="1" applyFill="1" applyBorder="1" applyAlignment="1">
      <alignment horizontal="center" vertical="center" wrapText="1"/>
    </xf>
    <xf numFmtId="0" fontId="34" fillId="0" borderId="3" xfId="0" applyFont="1" applyFill="1" applyBorder="1" applyAlignment="1">
      <alignment horizontal="left" vertical="center" wrapText="1"/>
    </xf>
    <xf numFmtId="0" fontId="11" fillId="0" borderId="23" xfId="0" applyFont="1" applyFill="1" applyBorder="1" applyAlignment="1">
      <alignment horizontal="center" vertical="center" wrapText="1"/>
    </xf>
    <xf numFmtId="0" fontId="25" fillId="0" borderId="9" xfId="2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left"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25" fillId="0" borderId="0" xfId="0" applyFont="1" applyFill="1"/>
    <xf numFmtId="0" fontId="25" fillId="0" borderId="0" xfId="0" applyFont="1" applyFill="1" applyAlignment="1"/>
    <xf numFmtId="0" fontId="37" fillId="5" borderId="0" xfId="0" applyFont="1" applyFill="1"/>
    <xf numFmtId="0" fontId="0" fillId="5" borderId="1" xfId="0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49" fontId="25" fillId="0" borderId="25" xfId="0" applyNumberFormat="1" applyFont="1" applyFill="1" applyBorder="1" applyAlignment="1">
      <alignment horizontal="left" vertical="center"/>
    </xf>
    <xf numFmtId="49" fontId="25" fillId="0" borderId="6" xfId="0" applyNumberFormat="1" applyFont="1" applyFill="1" applyBorder="1" applyAlignment="1">
      <alignment horizontal="left" vertical="center"/>
    </xf>
    <xf numFmtId="0" fontId="18" fillId="8" borderId="1" xfId="0" applyFont="1" applyFill="1" applyBorder="1" applyAlignment="1">
      <alignment vertical="top"/>
    </xf>
    <xf numFmtId="0" fontId="39" fillId="0" borderId="0" xfId="0" applyFont="1" applyAlignment="1">
      <alignment horizontal="center" vertical="center"/>
    </xf>
    <xf numFmtId="0" fontId="14" fillId="0" borderId="0" xfId="4" applyFill="1" applyAlignment="1" applyProtection="1"/>
    <xf numFmtId="0" fontId="2" fillId="0" borderId="0" xfId="0" applyFont="1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9" xfId="0" applyFill="1" applyBorder="1" applyAlignment="1">
      <alignment vertical="center"/>
    </xf>
    <xf numFmtId="0" fontId="0" fillId="0" borderId="45" xfId="0" applyFill="1" applyBorder="1" applyAlignment="1">
      <alignment vertical="center"/>
    </xf>
    <xf numFmtId="3" fontId="0" fillId="0" borderId="12" xfId="0" applyNumberFormat="1" applyFill="1" applyBorder="1" applyAlignment="1">
      <alignment horizontal="center" vertical="center"/>
    </xf>
    <xf numFmtId="0" fontId="0" fillId="0" borderId="37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3" fontId="0" fillId="0" borderId="15" xfId="0" applyNumberForma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left" vertical="center"/>
    </xf>
    <xf numFmtId="0" fontId="0" fillId="0" borderId="3" xfId="0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0" fontId="0" fillId="0" borderId="6" xfId="0" applyFill="1" applyBorder="1" applyAlignment="1">
      <alignment vertical="center" wrapText="1"/>
    </xf>
    <xf numFmtId="3" fontId="0" fillId="0" borderId="7" xfId="0" applyNumberForma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/>
    </xf>
    <xf numFmtId="3" fontId="25" fillId="6" borderId="1" xfId="6" applyNumberFormat="1" applyFont="1" applyFill="1" applyBorder="1" applyAlignment="1">
      <alignment horizontal="center" vertical="center"/>
    </xf>
    <xf numFmtId="3" fontId="0" fillId="6" borderId="1" xfId="0" applyNumberForma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0" xfId="0" applyFont="1" applyFill="1" applyAlignment="1">
      <alignment horizontal="center" wrapText="1"/>
    </xf>
    <xf numFmtId="3" fontId="25" fillId="0" borderId="1" xfId="6" applyNumberFormat="1" applyFont="1" applyFill="1" applyBorder="1" applyAlignment="1">
      <alignment horizontal="center" vertical="center"/>
    </xf>
    <xf numFmtId="3" fontId="0" fillId="0" borderId="1" xfId="0" applyNumberFormat="1" applyFill="1" applyBorder="1" applyAlignment="1">
      <alignment horizontal="center" vertical="center"/>
    </xf>
    <xf numFmtId="3" fontId="25" fillId="0" borderId="7" xfId="6" applyNumberFormat="1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left" vertical="center" wrapText="1"/>
    </xf>
    <xf numFmtId="0" fontId="25" fillId="0" borderId="1" xfId="6" applyNumberFormat="1" applyFont="1" applyFill="1" applyBorder="1" applyAlignment="1">
      <alignment vertical="center" wrapText="1"/>
    </xf>
    <xf numFmtId="0" fontId="44" fillId="0" borderId="6" xfId="0" applyFont="1" applyFill="1" applyBorder="1" applyAlignment="1">
      <alignment vertical="center" wrapText="1"/>
    </xf>
    <xf numFmtId="0" fontId="44" fillId="0" borderId="1" xfId="0" applyFont="1" applyFill="1" applyBorder="1" applyAlignment="1">
      <alignment vertical="center" wrapText="1"/>
    </xf>
    <xf numFmtId="0" fontId="0" fillId="0" borderId="6" xfId="0" applyFill="1" applyBorder="1" applyAlignment="1">
      <alignment vertical="center"/>
    </xf>
    <xf numFmtId="3" fontId="0" fillId="0" borderId="7" xfId="0" applyNumberFormat="1" applyFill="1" applyBorder="1" applyAlignment="1">
      <alignment horizontal="center" vertical="center"/>
    </xf>
    <xf numFmtId="0" fontId="36" fillId="0" borderId="26" xfId="0" applyFont="1" applyFill="1" applyBorder="1" applyAlignment="1">
      <alignment vertical="center"/>
    </xf>
    <xf numFmtId="0" fontId="0" fillId="0" borderId="3" xfId="0" applyFill="1" applyBorder="1" applyAlignment="1">
      <alignment vertical="center"/>
    </xf>
    <xf numFmtId="0" fontId="0" fillId="0" borderId="22" xfId="0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36" fillId="0" borderId="3" xfId="0" applyFont="1" applyFill="1" applyBorder="1" applyAlignment="1">
      <alignment vertical="center"/>
    </xf>
    <xf numFmtId="3" fontId="36" fillId="0" borderId="8" xfId="0" applyNumberFormat="1" applyFont="1" applyFill="1" applyBorder="1" applyAlignment="1">
      <alignment horizontal="center" vertical="center"/>
    </xf>
    <xf numFmtId="0" fontId="0" fillId="0" borderId="0" xfId="0" applyFill="1" applyAlignment="1"/>
    <xf numFmtId="0" fontId="3" fillId="0" borderId="0" xfId="0" applyFont="1" applyFill="1" applyBorder="1" applyAlignment="1">
      <alignment vertical="center" wrapText="1"/>
    </xf>
    <xf numFmtId="0" fontId="36" fillId="0" borderId="27" xfId="0" applyFont="1" applyFill="1" applyBorder="1" applyAlignment="1">
      <alignment vertical="center"/>
    </xf>
    <xf numFmtId="0" fontId="36" fillId="0" borderId="29" xfId="0" applyFont="1" applyFill="1" applyBorder="1" applyAlignment="1">
      <alignment vertical="center"/>
    </xf>
    <xf numFmtId="3" fontId="36" fillId="0" borderId="30" xfId="0" applyNumberFormat="1" applyFont="1" applyFill="1" applyBorder="1" applyAlignment="1">
      <alignment horizontal="center" vertical="center"/>
    </xf>
    <xf numFmtId="0" fontId="0" fillId="0" borderId="6" xfId="0" applyFill="1" applyBorder="1" applyAlignment="1">
      <alignment wrapText="1"/>
    </xf>
    <xf numFmtId="0" fontId="0" fillId="0" borderId="0" xfId="0" applyAlignment="1">
      <alignment vertical="center"/>
    </xf>
    <xf numFmtId="0" fontId="0" fillId="0" borderId="9" xfId="0" applyFill="1" applyBorder="1" applyAlignment="1">
      <alignment vertical="center" wrapText="1"/>
    </xf>
    <xf numFmtId="3" fontId="0" fillId="0" borderId="11" xfId="0" applyNumberForma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3" fontId="0" fillId="0" borderId="0" xfId="0" applyNumberFormat="1" applyFill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top"/>
    </xf>
    <xf numFmtId="0" fontId="45" fillId="5" borderId="0" xfId="0" applyFont="1" applyFill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0" fillId="5" borderId="1" xfId="0" applyFont="1" applyFill="1" applyBorder="1" applyAlignment="1">
      <alignment vertical="top"/>
    </xf>
    <xf numFmtId="0" fontId="0" fillId="5" borderId="1" xfId="0" applyFont="1" applyFill="1" applyBorder="1" applyAlignment="1">
      <alignment vertical="top" wrapText="1"/>
    </xf>
    <xf numFmtId="0" fontId="28" fillId="0" borderId="0" xfId="0" applyFont="1" applyFill="1" applyAlignment="1"/>
    <xf numFmtId="0" fontId="28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3" fillId="0" borderId="6" xfId="0" applyFont="1" applyFill="1" applyBorder="1" applyAlignment="1">
      <alignment horizontal="center" vertical="center"/>
    </xf>
    <xf numFmtId="49" fontId="28" fillId="0" borderId="0" xfId="0" applyNumberFormat="1" applyFont="1" applyFill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49" fontId="28" fillId="0" borderId="0" xfId="0" applyNumberFormat="1" applyFont="1" applyFill="1" applyAlignment="1">
      <alignment horizontal="left" vertical="center" wrapText="1"/>
    </xf>
    <xf numFmtId="0" fontId="0" fillId="0" borderId="0" xfId="0" applyFill="1" applyAlignment="1">
      <alignment wrapText="1"/>
    </xf>
    <xf numFmtId="0" fontId="4" fillId="0" borderId="0" xfId="0" applyFont="1" applyFill="1"/>
    <xf numFmtId="0" fontId="29" fillId="0" borderId="22" xfId="0" applyFont="1" applyFill="1" applyBorder="1" applyAlignment="1">
      <alignment horizontal="left" vertical="center"/>
    </xf>
    <xf numFmtId="0" fontId="47" fillId="0" borderId="0" xfId="0" applyFont="1" applyFill="1" applyBorder="1" applyAlignment="1">
      <alignment wrapText="1"/>
    </xf>
    <xf numFmtId="4" fontId="2" fillId="0" borderId="51" xfId="0" applyNumberFormat="1" applyFont="1" applyFill="1" applyBorder="1" applyAlignment="1">
      <alignment horizontal="center" vertical="center"/>
    </xf>
    <xf numFmtId="0" fontId="3" fillId="0" borderId="36" xfId="0" applyFont="1" applyFill="1" applyBorder="1" applyAlignment="1">
      <alignment horizontal="center" vertical="center" wrapText="1"/>
    </xf>
    <xf numFmtId="0" fontId="3" fillId="0" borderId="49" xfId="0" applyFont="1" applyFill="1" applyBorder="1" applyAlignment="1">
      <alignment horizontal="center" vertical="center" wrapText="1"/>
    </xf>
    <xf numFmtId="0" fontId="3" fillId="0" borderId="39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/>
    </xf>
    <xf numFmtId="0" fontId="3" fillId="0" borderId="25" xfId="0" applyFont="1" applyFill="1" applyBorder="1" applyAlignment="1">
      <alignment horizontal="center" vertical="center"/>
    </xf>
    <xf numFmtId="3" fontId="25" fillId="6" borderId="23" xfId="6" applyNumberFormat="1" applyFont="1" applyFill="1" applyBorder="1" applyAlignment="1">
      <alignment horizontal="center" vertical="center"/>
    </xf>
    <xf numFmtId="3" fontId="25" fillId="0" borderId="23" xfId="6" applyNumberFormat="1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3" fontId="25" fillId="0" borderId="3" xfId="6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wrapText="1"/>
    </xf>
    <xf numFmtId="3" fontId="25" fillId="0" borderId="14" xfId="6" applyNumberFormat="1" applyFont="1" applyFill="1" applyBorder="1" applyAlignment="1">
      <alignment horizontal="center" vertical="center"/>
    </xf>
    <xf numFmtId="0" fontId="36" fillId="0" borderId="31" xfId="0" applyFont="1" applyFill="1" applyBorder="1" applyAlignment="1">
      <alignment horizontal="left" vertical="center"/>
    </xf>
    <xf numFmtId="0" fontId="0" fillId="0" borderId="3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6" xfId="0" applyFont="1" applyFill="1" applyBorder="1" applyAlignment="1">
      <alignment vertical="center" wrapText="1"/>
    </xf>
    <xf numFmtId="0" fontId="3" fillId="0" borderId="0" xfId="0" applyFont="1" applyFill="1" applyBorder="1"/>
    <xf numFmtId="0" fontId="3" fillId="0" borderId="1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vertical="center" wrapText="1"/>
    </xf>
    <xf numFmtId="0" fontId="3" fillId="0" borderId="10" xfId="0" applyFont="1" applyFill="1" applyBorder="1" applyAlignment="1">
      <alignment vertical="center" wrapText="1"/>
    </xf>
    <xf numFmtId="0" fontId="0" fillId="0" borderId="0" xfId="0" applyFill="1" applyBorder="1"/>
    <xf numFmtId="0" fontId="0" fillId="12" borderId="1" xfId="0" applyFont="1" applyFill="1" applyBorder="1" applyAlignment="1">
      <alignment vertical="top"/>
    </xf>
    <xf numFmtId="0" fontId="9" fillId="5" borderId="1" xfId="0" applyFont="1" applyFill="1" applyBorder="1" applyAlignment="1">
      <alignment vertical="top"/>
    </xf>
    <xf numFmtId="0" fontId="0" fillId="5" borderId="0" xfId="0" applyFill="1" applyBorder="1" applyAlignment="1">
      <alignment vertical="top"/>
    </xf>
    <xf numFmtId="0" fontId="0" fillId="11" borderId="1" xfId="0" applyFill="1" applyBorder="1" applyAlignment="1">
      <alignment vertical="top"/>
    </xf>
    <xf numFmtId="0" fontId="0" fillId="11" borderId="1" xfId="0" applyFill="1" applyBorder="1"/>
    <xf numFmtId="0" fontId="50" fillId="0" borderId="0" xfId="0" applyFont="1" applyBorder="1" applyAlignment="1">
      <alignment horizontal="left" vertical="center"/>
    </xf>
    <xf numFmtId="0" fontId="51" fillId="9" borderId="0" xfId="3" applyFont="1" applyFill="1" applyBorder="1" applyAlignment="1">
      <alignment horizontal="center" vertical="center"/>
    </xf>
    <xf numFmtId="0" fontId="29" fillId="0" borderId="46" xfId="0" applyFont="1" applyFill="1" applyBorder="1" applyAlignment="1">
      <alignment horizontal="left" vertical="center"/>
    </xf>
    <xf numFmtId="0" fontId="25" fillId="0" borderId="2" xfId="0" applyFont="1" applyFill="1" applyBorder="1" applyAlignment="1">
      <alignment horizontal="left" vertical="center"/>
    </xf>
    <xf numFmtId="49" fontId="25" fillId="0" borderId="25" xfId="0" applyNumberFormat="1" applyFont="1" applyFill="1" applyBorder="1" applyAlignment="1">
      <alignment horizontal="left" vertical="center" wrapText="1"/>
    </xf>
    <xf numFmtId="0" fontId="25" fillId="0" borderId="2" xfId="0" applyFont="1" applyFill="1" applyBorder="1" applyAlignment="1">
      <alignment horizontal="left" vertical="center" wrapText="1"/>
    </xf>
    <xf numFmtId="0" fontId="28" fillId="0" borderId="0" xfId="0" applyFont="1" applyFill="1" applyAlignment="1">
      <alignment vertical="center" wrapText="1"/>
    </xf>
    <xf numFmtId="49" fontId="25" fillId="0" borderId="9" xfId="0" applyNumberFormat="1" applyFont="1" applyFill="1" applyBorder="1" applyAlignment="1">
      <alignment horizontal="left" vertical="center" wrapText="1"/>
    </xf>
    <xf numFmtId="3" fontId="25" fillId="6" borderId="1" xfId="0" applyNumberFormat="1" applyFont="1" applyFill="1" applyBorder="1" applyAlignment="1">
      <alignment horizontal="center" vertical="center" wrapText="1"/>
    </xf>
    <xf numFmtId="3" fontId="25" fillId="6" borderId="7" xfId="0" applyNumberFormat="1" applyFont="1" applyFill="1" applyBorder="1" applyAlignment="1">
      <alignment horizontal="center" vertical="center" wrapText="1"/>
    </xf>
    <xf numFmtId="0" fontId="25" fillId="0" borderId="29" xfId="0" applyFont="1" applyFill="1" applyBorder="1" applyAlignment="1">
      <alignment horizontal="left" vertical="center"/>
    </xf>
    <xf numFmtId="0" fontId="25" fillId="0" borderId="35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0" fillId="14" borderId="1" xfId="0" applyFill="1" applyBorder="1" applyAlignment="1">
      <alignment vertical="top"/>
    </xf>
    <xf numFmtId="0" fontId="25" fillId="0" borderId="8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vertical="center" wrapText="1"/>
    </xf>
    <xf numFmtId="0" fontId="25" fillId="0" borderId="8" xfId="0" applyFont="1" applyFill="1" applyBorder="1" applyAlignment="1">
      <alignment horizontal="left" vertical="center"/>
    </xf>
    <xf numFmtId="0" fontId="25" fillId="0" borderId="26" xfId="0" applyFont="1" applyFill="1" applyBorder="1" applyAlignment="1">
      <alignment horizontal="left" vertical="center" wrapText="1"/>
    </xf>
    <xf numFmtId="0" fontId="25" fillId="0" borderId="30" xfId="0" applyFont="1" applyFill="1" applyBorder="1" applyAlignment="1">
      <alignment horizontal="left" vertical="center"/>
    </xf>
    <xf numFmtId="0" fontId="25" fillId="0" borderId="12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/>
    </xf>
    <xf numFmtId="3" fontId="22" fillId="0" borderId="0" xfId="0" applyNumberFormat="1" applyFont="1" applyFill="1" applyBorder="1"/>
    <xf numFmtId="49" fontId="28" fillId="0" borderId="0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center" vertical="center"/>
    </xf>
    <xf numFmtId="3" fontId="54" fillId="0" borderId="0" xfId="0" applyNumberFormat="1" applyFont="1" applyFill="1" applyBorder="1" applyAlignment="1">
      <alignment horizontal="center" vertical="center"/>
    </xf>
    <xf numFmtId="3" fontId="2" fillId="0" borderId="21" xfId="0" applyNumberFormat="1" applyFont="1" applyFill="1" applyBorder="1" applyAlignment="1">
      <alignment horizontal="center" vertical="center"/>
    </xf>
    <xf numFmtId="14" fontId="25" fillId="0" borderId="40" xfId="0" applyNumberFormat="1" applyFont="1" applyFill="1" applyBorder="1" applyAlignment="1">
      <alignment horizontal="center" vertical="center"/>
    </xf>
    <xf numFmtId="14" fontId="25" fillId="0" borderId="54" xfId="0" applyNumberFormat="1" applyFont="1" applyFill="1" applyBorder="1" applyAlignment="1">
      <alignment horizontal="center" vertical="center"/>
    </xf>
    <xf numFmtId="3" fontId="25" fillId="0" borderId="21" xfId="0" applyNumberFormat="1" applyFont="1" applyFill="1" applyBorder="1" applyAlignment="1">
      <alignment horizontal="center" vertical="center" wrapText="1"/>
    </xf>
    <xf numFmtId="3" fontId="25" fillId="0" borderId="20" xfId="0" applyNumberFormat="1" applyFont="1" applyFill="1" applyBorder="1" applyAlignment="1">
      <alignment horizontal="center" vertical="center" wrapText="1"/>
    </xf>
    <xf numFmtId="0" fontId="25" fillId="0" borderId="33" xfId="0" applyFont="1" applyFill="1" applyBorder="1" applyAlignment="1">
      <alignment horizontal="center" vertical="center"/>
    </xf>
    <xf numFmtId="3" fontId="29" fillId="0" borderId="33" xfId="0" applyNumberFormat="1" applyFont="1" applyFill="1" applyBorder="1" applyAlignment="1">
      <alignment horizontal="center" vertical="center"/>
    </xf>
    <xf numFmtId="3" fontId="26" fillId="0" borderId="0" xfId="0" applyNumberFormat="1" applyFont="1" applyFill="1" applyBorder="1" applyAlignment="1">
      <alignment horizontal="center" vertical="center"/>
    </xf>
    <xf numFmtId="3" fontId="25" fillId="0" borderId="3" xfId="0" applyNumberFormat="1" applyFont="1" applyFill="1" applyBorder="1" applyAlignment="1">
      <alignment horizontal="center" vertical="center"/>
    </xf>
    <xf numFmtId="0" fontId="25" fillId="0" borderId="24" xfId="0" applyFont="1" applyFill="1" applyBorder="1" applyAlignment="1">
      <alignment horizontal="left" vertical="center" wrapText="1"/>
    </xf>
    <xf numFmtId="3" fontId="25" fillId="6" borderId="4" xfId="0" applyNumberFormat="1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left" vertical="center" wrapText="1"/>
    </xf>
    <xf numFmtId="3" fontId="25" fillId="6" borderId="8" xfId="0" applyNumberFormat="1" applyFont="1" applyFill="1" applyBorder="1" applyAlignment="1">
      <alignment horizontal="center" vertical="center" wrapText="1"/>
    </xf>
    <xf numFmtId="3" fontId="25" fillId="0" borderId="8" xfId="0" applyNumberFormat="1" applyFont="1" applyFill="1" applyBorder="1" applyAlignment="1">
      <alignment horizontal="center" vertical="center" wrapText="1"/>
    </xf>
    <xf numFmtId="3" fontId="25" fillId="0" borderId="4" xfId="0" applyNumberFormat="1" applyFont="1" applyFill="1" applyBorder="1" applyAlignment="1">
      <alignment horizontal="center" vertical="center" wrapText="1"/>
    </xf>
    <xf numFmtId="3" fontId="25" fillId="0" borderId="8" xfId="0" applyNumberFormat="1" applyFont="1" applyFill="1" applyBorder="1" applyAlignment="1">
      <alignment horizontal="center" vertical="center"/>
    </xf>
    <xf numFmtId="0" fontId="25" fillId="0" borderId="7" xfId="0" applyNumberFormat="1" applyFont="1" applyFill="1" applyBorder="1" applyAlignment="1">
      <alignment horizontal="left" vertical="center" wrapText="1"/>
    </xf>
    <xf numFmtId="3" fontId="25" fillId="0" borderId="8" xfId="0" applyNumberFormat="1" applyFont="1" applyFill="1" applyBorder="1" applyAlignment="1">
      <alignment horizontal="left" vertical="center"/>
    </xf>
    <xf numFmtId="3" fontId="25" fillId="0" borderId="0" xfId="0" applyNumberFormat="1" applyFont="1" applyFill="1" applyBorder="1" applyAlignment="1">
      <alignment horizontal="left"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wrapText="1"/>
    </xf>
    <xf numFmtId="0" fontId="29" fillId="10" borderId="26" xfId="0" applyFont="1" applyFill="1" applyBorder="1" applyAlignment="1">
      <alignment horizontal="left" vertical="center"/>
    </xf>
    <xf numFmtId="0" fontId="25" fillId="10" borderId="8" xfId="0" applyFont="1" applyFill="1" applyBorder="1" applyAlignment="1">
      <alignment horizontal="left" vertical="center"/>
    </xf>
    <xf numFmtId="3" fontId="29" fillId="0" borderId="8" xfId="0" applyNumberFormat="1" applyFont="1" applyFill="1" applyBorder="1" applyAlignment="1">
      <alignment horizontal="center" vertical="center"/>
    </xf>
    <xf numFmtId="3" fontId="26" fillId="0" borderId="29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justify"/>
    </xf>
    <xf numFmtId="3" fontId="25" fillId="0" borderId="33" xfId="0" applyNumberFormat="1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left" vertical="center" wrapText="1"/>
    </xf>
    <xf numFmtId="0" fontId="25" fillId="0" borderId="0" xfId="0" applyFont="1" applyFill="1" applyAlignment="1">
      <alignment wrapText="1"/>
    </xf>
    <xf numFmtId="3" fontId="26" fillId="0" borderId="0" xfId="0" applyNumberFormat="1" applyFont="1" applyFill="1" applyAlignment="1">
      <alignment vertical="center"/>
    </xf>
    <xf numFmtId="3" fontId="25" fillId="0" borderId="0" xfId="0" applyNumberFormat="1" applyFont="1" applyFill="1" applyAlignment="1">
      <alignment vertical="center"/>
    </xf>
    <xf numFmtId="4" fontId="25" fillId="6" borderId="1" xfId="0" applyNumberFormat="1" applyFont="1" applyFill="1" applyBorder="1" applyAlignment="1">
      <alignment horizontal="center" vertical="center" wrapText="1"/>
    </xf>
    <xf numFmtId="4" fontId="25" fillId="6" borderId="26" xfId="0" applyNumberFormat="1" applyFont="1" applyFill="1" applyBorder="1" applyAlignment="1">
      <alignment horizontal="center" vertical="center" wrapText="1"/>
    </xf>
    <xf numFmtId="4" fontId="25" fillId="0" borderId="26" xfId="0" applyNumberFormat="1" applyFont="1" applyFill="1" applyBorder="1" applyAlignment="1">
      <alignment horizontal="center" vertical="center" wrapText="1"/>
    </xf>
    <xf numFmtId="3" fontId="26" fillId="10" borderId="2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57" fillId="0" borderId="0" xfId="0" applyFont="1"/>
    <xf numFmtId="0" fontId="57" fillId="0" borderId="1" xfId="0" applyFont="1" applyBorder="1" applyAlignment="1">
      <alignment vertical="top"/>
    </xf>
    <xf numFmtId="4" fontId="29" fillId="0" borderId="18" xfId="2" applyNumberFormat="1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left" vertical="center"/>
    </xf>
    <xf numFmtId="9" fontId="3" fillId="0" borderId="29" xfId="0" applyNumberFormat="1" applyFont="1" applyFill="1" applyBorder="1" applyAlignment="1">
      <alignment horizontal="left" vertical="center"/>
    </xf>
    <xf numFmtId="3" fontId="36" fillId="6" borderId="23" xfId="0" applyNumberFormat="1" applyFont="1" applyFill="1" applyBorder="1" applyAlignment="1">
      <alignment horizontal="center" vertical="center"/>
    </xf>
    <xf numFmtId="3" fontId="36" fillId="6" borderId="1" xfId="0" applyNumberFormat="1" applyFont="1" applyFill="1" applyBorder="1" applyAlignment="1">
      <alignment horizontal="center" vertical="center"/>
    </xf>
    <xf numFmtId="3" fontId="55" fillId="6" borderId="1" xfId="0" applyNumberFormat="1" applyFont="1" applyFill="1" applyBorder="1" applyAlignment="1">
      <alignment horizontal="center" vertical="center"/>
    </xf>
    <xf numFmtId="0" fontId="58" fillId="3" borderId="1" xfId="0" applyFont="1" applyFill="1" applyBorder="1" applyAlignment="1">
      <alignment vertical="top"/>
    </xf>
    <xf numFmtId="0" fontId="9" fillId="3" borderId="1" xfId="0" applyFont="1" applyFill="1" applyBorder="1" applyAlignment="1">
      <alignment horizontal="center" wrapText="1"/>
    </xf>
    <xf numFmtId="0" fontId="58" fillId="15" borderId="1" xfId="0" applyFont="1" applyFill="1" applyBorder="1" applyAlignment="1">
      <alignment wrapText="1"/>
    </xf>
    <xf numFmtId="0" fontId="9" fillId="8" borderId="1" xfId="0" applyFont="1" applyFill="1" applyBorder="1" applyAlignment="1">
      <alignment vertical="top"/>
    </xf>
    <xf numFmtId="0" fontId="10" fillId="8" borderId="1" xfId="0" applyFont="1" applyFill="1" applyBorder="1" applyAlignment="1">
      <alignment horizontal="center" wrapText="1"/>
    </xf>
    <xf numFmtId="0" fontId="58" fillId="8" borderId="1" xfId="0" applyFont="1" applyFill="1" applyBorder="1" applyAlignment="1">
      <alignment vertical="top"/>
    </xf>
    <xf numFmtId="0" fontId="0" fillId="0" borderId="14" xfId="0" applyBorder="1" applyAlignment="1">
      <alignment vertical="top"/>
    </xf>
    <xf numFmtId="0" fontId="57" fillId="0" borderId="14" xfId="0" applyFont="1" applyBorder="1" applyAlignment="1">
      <alignment vertical="top"/>
    </xf>
    <xf numFmtId="0" fontId="57" fillId="0" borderId="1" xfId="0" applyFont="1" applyBorder="1"/>
    <xf numFmtId="4" fontId="6" fillId="7" borderId="0" xfId="0" applyNumberFormat="1" applyFont="1" applyFill="1" applyBorder="1" applyAlignment="1">
      <alignment horizontal="left"/>
    </xf>
    <xf numFmtId="0" fontId="9" fillId="15" borderId="1" xfId="0" applyFont="1" applyFill="1" applyBorder="1" applyAlignment="1">
      <alignment vertical="top"/>
    </xf>
    <xf numFmtId="1" fontId="62" fillId="5" borderId="18" xfId="3" applyNumberFormat="1" applyFont="1" applyFill="1" applyBorder="1" applyAlignment="1">
      <alignment horizontal="right" vertical="center"/>
    </xf>
    <xf numFmtId="1" fontId="62" fillId="5" borderId="1" xfId="3" applyNumberFormat="1" applyFont="1" applyFill="1" applyBorder="1" applyAlignment="1">
      <alignment horizontal="right" vertical="center"/>
    </xf>
    <xf numFmtId="2" fontId="57" fillId="0" borderId="0" xfId="0" applyNumberFormat="1" applyFont="1"/>
    <xf numFmtId="2" fontId="57" fillId="0" borderId="1" xfId="0" applyNumberFormat="1" applyFont="1" applyBorder="1" applyAlignment="1">
      <alignment vertical="top"/>
    </xf>
    <xf numFmtId="2" fontId="57" fillId="5" borderId="1" xfId="0" applyNumberFormat="1" applyFont="1" applyFill="1" applyBorder="1" applyAlignment="1">
      <alignment vertical="top"/>
    </xf>
    <xf numFmtId="2" fontId="57" fillId="8" borderId="1" xfId="0" applyNumberFormat="1" applyFont="1" applyFill="1" applyBorder="1" applyAlignment="1">
      <alignment vertical="top"/>
    </xf>
    <xf numFmtId="2" fontId="58" fillId="5" borderId="18" xfId="3" applyNumberFormat="1" applyFont="1" applyFill="1" applyBorder="1" applyAlignment="1">
      <alignment horizontal="right" vertical="center"/>
    </xf>
    <xf numFmtId="2" fontId="57" fillId="5" borderId="18" xfId="0" applyNumberFormat="1" applyFont="1" applyFill="1" applyBorder="1" applyAlignment="1">
      <alignment vertical="top"/>
    </xf>
    <xf numFmtId="2" fontId="0" fillId="7" borderId="0" xfId="0" applyNumberFormat="1" applyFill="1"/>
    <xf numFmtId="2" fontId="57" fillId="7" borderId="0" xfId="0" applyNumberFormat="1" applyFont="1" applyFill="1"/>
    <xf numFmtId="0" fontId="0" fillId="0" borderId="26" xfId="0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left" vertical="center" wrapText="1"/>
    </xf>
    <xf numFmtId="3" fontId="3" fillId="0" borderId="6" xfId="0" applyNumberFormat="1" applyFont="1" applyFill="1" applyBorder="1" applyAlignment="1">
      <alignment horizontal="center" vertical="center"/>
    </xf>
    <xf numFmtId="3" fontId="3" fillId="0" borderId="23" xfId="0" applyNumberFormat="1" applyFont="1" applyFill="1" applyBorder="1" applyAlignment="1">
      <alignment horizontal="center" vertical="center"/>
    </xf>
    <xf numFmtId="3" fontId="3" fillId="0" borderId="6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6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170" fontId="3" fillId="0" borderId="2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170" fontId="3" fillId="0" borderId="6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 wrapText="1"/>
    </xf>
    <xf numFmtId="0" fontId="3" fillId="0" borderId="45" xfId="0" applyFont="1" applyFill="1" applyBorder="1" applyAlignment="1">
      <alignment vertical="center" wrapText="1"/>
    </xf>
    <xf numFmtId="0" fontId="52" fillId="5" borderId="1" xfId="0" applyFont="1" applyFill="1" applyBorder="1" applyAlignment="1">
      <alignment horizontal="left" vertical="center" wrapText="1"/>
    </xf>
    <xf numFmtId="0" fontId="48" fillId="5" borderId="1" xfId="0" applyFont="1" applyFill="1" applyBorder="1" applyAlignment="1">
      <alignment horizontal="left" vertical="center" wrapText="1"/>
    </xf>
    <xf numFmtId="0" fontId="16" fillId="5" borderId="1" xfId="0" applyFont="1" applyFill="1" applyBorder="1" applyAlignment="1">
      <alignment horizontal="left" vertical="center"/>
    </xf>
    <xf numFmtId="0" fontId="16" fillId="5" borderId="0" xfId="0" applyFont="1" applyFill="1" applyAlignment="1">
      <alignment wrapText="1"/>
    </xf>
    <xf numFmtId="0" fontId="0" fillId="0" borderId="1" xfId="0" applyBorder="1" applyAlignment="1">
      <alignment horizontal="center" vertical="top" wrapText="1"/>
    </xf>
    <xf numFmtId="0" fontId="0" fillId="5" borderId="1" xfId="0" applyFill="1" applyBorder="1" applyAlignment="1">
      <alignment horizontal="center" vertical="top" wrapText="1"/>
    </xf>
    <xf numFmtId="0" fontId="64" fillId="13" borderId="1" xfId="0" applyFont="1" applyFill="1" applyBorder="1" applyAlignment="1">
      <alignment horizontal="center" vertical="top" wrapText="1"/>
    </xf>
    <xf numFmtId="0" fontId="13" fillId="0" borderId="0" xfId="0" applyFont="1"/>
    <xf numFmtId="0" fontId="0" fillId="0" borderId="3" xfId="0" applyFill="1" applyBorder="1" applyAlignment="1">
      <alignment horizontal="left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32" xfId="0" applyFill="1" applyBorder="1" applyAlignment="1">
      <alignment horizontal="left" vertical="center"/>
    </xf>
    <xf numFmtId="0" fontId="25" fillId="0" borderId="23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left" vertical="center" wrapText="1"/>
    </xf>
    <xf numFmtId="0" fontId="0" fillId="0" borderId="23" xfId="0" applyFill="1" applyBorder="1" applyAlignment="1">
      <alignment vertical="center" wrapText="1"/>
    </xf>
    <xf numFmtId="3" fontId="0" fillId="6" borderId="23" xfId="0" applyNumberFormat="1" applyFill="1" applyBorder="1" applyAlignment="1">
      <alignment horizontal="center" vertical="center"/>
    </xf>
    <xf numFmtId="3" fontId="25" fillId="6" borderId="48" xfId="6" applyNumberFormat="1" applyFont="1" applyFill="1" applyBorder="1" applyAlignment="1">
      <alignment horizontal="center" vertical="center"/>
    </xf>
    <xf numFmtId="168" fontId="0" fillId="5" borderId="1" xfId="0" applyNumberFormat="1" applyFill="1" applyBorder="1" applyAlignment="1">
      <alignment horizontal="center" vertical="top"/>
    </xf>
    <xf numFmtId="168" fontId="0" fillId="0" borderId="1" xfId="0" applyNumberFormat="1" applyBorder="1" applyAlignment="1">
      <alignment horizontal="center" vertical="top"/>
    </xf>
    <xf numFmtId="168" fontId="0" fillId="5" borderId="1" xfId="0" applyNumberFormat="1" applyFont="1" applyFill="1" applyBorder="1" applyAlignment="1">
      <alignment horizontal="center" vertical="top"/>
    </xf>
    <xf numFmtId="168" fontId="0" fillId="12" borderId="1" xfId="0" applyNumberFormat="1" applyFont="1" applyFill="1" applyBorder="1" applyAlignment="1">
      <alignment horizontal="center" vertical="top"/>
    </xf>
    <xf numFmtId="9" fontId="43" fillId="0" borderId="1" xfId="0" applyNumberFormat="1" applyFont="1" applyFill="1" applyBorder="1" applyAlignment="1">
      <alignment horizontal="center" vertical="center" wrapText="1"/>
    </xf>
    <xf numFmtId="3" fontId="36" fillId="0" borderId="14" xfId="0" applyNumberFormat="1" applyFont="1" applyFill="1" applyBorder="1" applyAlignment="1">
      <alignment horizontal="center" vertical="center"/>
    </xf>
    <xf numFmtId="3" fontId="36" fillId="0" borderId="23" xfId="0" applyNumberFormat="1" applyFont="1" applyFill="1" applyBorder="1" applyAlignment="1">
      <alignment horizontal="center" vertical="center"/>
    </xf>
    <xf numFmtId="3" fontId="36" fillId="0" borderId="1" xfId="0" applyNumberFormat="1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center" vertical="center" wrapText="1"/>
    </xf>
    <xf numFmtId="3" fontId="55" fillId="0" borderId="1" xfId="0" applyNumberFormat="1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/>
    </xf>
    <xf numFmtId="3" fontId="55" fillId="0" borderId="0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 wrapText="1"/>
    </xf>
    <xf numFmtId="4" fontId="11" fillId="0" borderId="7" xfId="0" applyNumberFormat="1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center" vertical="center" wrapText="1"/>
    </xf>
    <xf numFmtId="4" fontId="3" fillId="0" borderId="7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/>
    </xf>
    <xf numFmtId="4" fontId="3" fillId="0" borderId="7" xfId="0" applyNumberFormat="1" applyFont="1" applyFill="1" applyBorder="1" applyAlignment="1">
      <alignment horizontal="center" vertical="center"/>
    </xf>
    <xf numFmtId="4" fontId="3" fillId="6" borderId="1" xfId="0" applyNumberFormat="1" applyFont="1" applyFill="1" applyBorder="1" applyAlignment="1">
      <alignment horizontal="center" vertical="center" wrapText="1"/>
    </xf>
    <xf numFmtId="4" fontId="3" fillId="6" borderId="6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3" fontId="25" fillId="0" borderId="12" xfId="0" applyNumberFormat="1" applyFont="1" applyFill="1" applyBorder="1" applyAlignment="1">
      <alignment horizontal="center" vertical="center" wrapText="1"/>
    </xf>
    <xf numFmtId="3" fontId="25" fillId="0" borderId="44" xfId="0" applyNumberFormat="1" applyFont="1" applyFill="1" applyBorder="1" applyAlignment="1">
      <alignment horizontal="center" vertical="center" wrapText="1"/>
    </xf>
    <xf numFmtId="0" fontId="60" fillId="8" borderId="1" xfId="0" applyFont="1" applyFill="1" applyBorder="1" applyAlignment="1">
      <alignment vertical="top"/>
    </xf>
    <xf numFmtId="0" fontId="0" fillId="0" borderId="51" xfId="0" applyFill="1" applyBorder="1" applyAlignment="1">
      <alignment vertical="center" wrapText="1"/>
    </xf>
    <xf numFmtId="3" fontId="26" fillId="0" borderId="7" xfId="6" applyNumberFormat="1" applyFont="1" applyFill="1" applyBorder="1" applyAlignment="1">
      <alignment horizontal="center" vertical="center"/>
    </xf>
    <xf numFmtId="3" fontId="25" fillId="0" borderId="7" xfId="6" applyNumberFormat="1" applyFont="1" applyFill="1" applyBorder="1" applyAlignment="1">
      <alignment horizontal="center" vertical="center" wrapText="1"/>
    </xf>
    <xf numFmtId="0" fontId="36" fillId="0" borderId="0" xfId="0" applyFont="1" applyFill="1" applyAlignment="1"/>
    <xf numFmtId="3" fontId="3" fillId="0" borderId="7" xfId="0" applyNumberFormat="1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wrapText="1"/>
    </xf>
    <xf numFmtId="170" fontId="3" fillId="6" borderId="6" xfId="0" applyNumberFormat="1" applyFont="1" applyFill="1" applyBorder="1" applyAlignment="1">
      <alignment horizontal="center" vertical="center"/>
    </xf>
    <xf numFmtId="2" fontId="27" fillId="0" borderId="0" xfId="0" applyNumberFormat="1" applyFont="1" applyBorder="1" applyAlignment="1">
      <alignment horizontal="center" wrapText="1"/>
    </xf>
    <xf numFmtId="4" fontId="0" fillId="0" borderId="0" xfId="0" applyNumberFormat="1" applyFill="1" applyBorder="1"/>
    <xf numFmtId="0" fontId="27" fillId="0" borderId="0" xfId="0" applyFont="1" applyBorder="1" applyAlignment="1">
      <alignment horizontal="center" vertical="top" wrapText="1"/>
    </xf>
    <xf numFmtId="0" fontId="13" fillId="5" borderId="0" xfId="0" applyFont="1" applyFill="1" applyAlignment="1">
      <alignment vertical="center"/>
    </xf>
    <xf numFmtId="0" fontId="18" fillId="14" borderId="1" xfId="0" applyFont="1" applyFill="1" applyBorder="1" applyAlignment="1">
      <alignment horizontal="center" vertical="top"/>
    </xf>
    <xf numFmtId="2" fontId="57" fillId="14" borderId="1" xfId="0" applyNumberFormat="1" applyFont="1" applyFill="1" applyBorder="1" applyAlignment="1">
      <alignment vertical="top"/>
    </xf>
    <xf numFmtId="4" fontId="11" fillId="6" borderId="7" xfId="0" applyNumberFormat="1" applyFont="1" applyFill="1" applyBorder="1" applyAlignment="1">
      <alignment horizontal="center" vertical="center" wrapText="1"/>
    </xf>
    <xf numFmtId="4" fontId="3" fillId="6" borderId="7" xfId="0" applyNumberFormat="1" applyFont="1" applyFill="1" applyBorder="1" applyAlignment="1">
      <alignment horizontal="center" vertical="center" wrapText="1"/>
    </xf>
    <xf numFmtId="4" fontId="11" fillId="0" borderId="7" xfId="0" applyNumberFormat="1" applyFont="1" applyFill="1" applyBorder="1" applyAlignment="1">
      <alignment horizontal="center" vertical="center"/>
    </xf>
    <xf numFmtId="4" fontId="3" fillId="0" borderId="10" xfId="0" applyNumberFormat="1" applyFont="1" applyFill="1" applyBorder="1" applyAlignment="1">
      <alignment horizontal="center" vertical="center"/>
    </xf>
    <xf numFmtId="4" fontId="3" fillId="0" borderId="11" xfId="0" applyNumberFormat="1" applyFont="1" applyFill="1" applyBorder="1" applyAlignment="1">
      <alignment horizontal="center" vertical="center"/>
    </xf>
    <xf numFmtId="4" fontId="3" fillId="0" borderId="9" xfId="0" applyNumberFormat="1" applyFont="1" applyFill="1" applyBorder="1" applyAlignment="1">
      <alignment horizontal="center" vertical="center"/>
    </xf>
    <xf numFmtId="3" fontId="31" fillId="0" borderId="19" xfId="0" applyNumberFormat="1" applyFont="1" applyFill="1" applyBorder="1" applyAlignment="1">
      <alignment horizontal="left" vertical="center"/>
    </xf>
    <xf numFmtId="14" fontId="25" fillId="0" borderId="19" xfId="0" applyNumberFormat="1" applyFont="1" applyFill="1" applyBorder="1" applyAlignment="1">
      <alignment horizontal="center" vertical="center"/>
    </xf>
    <xf numFmtId="3" fontId="26" fillId="10" borderId="8" xfId="0" applyNumberFormat="1" applyFont="1" applyFill="1" applyBorder="1" applyAlignment="1">
      <alignment horizontal="left" vertical="center"/>
    </xf>
    <xf numFmtId="3" fontId="26" fillId="10" borderId="0" xfId="0" applyNumberFormat="1" applyFont="1" applyFill="1" applyBorder="1" applyAlignment="1">
      <alignment horizontal="left" vertical="center"/>
    </xf>
    <xf numFmtId="3" fontId="25" fillId="10" borderId="8" xfId="0" applyNumberFormat="1" applyFont="1" applyFill="1" applyBorder="1" applyAlignment="1">
      <alignment horizontal="left" vertical="center"/>
    </xf>
    <xf numFmtId="3" fontId="25" fillId="10" borderId="0" xfId="0" applyNumberFormat="1" applyFont="1" applyFill="1" applyBorder="1" applyAlignment="1">
      <alignment horizontal="left" vertical="center"/>
    </xf>
    <xf numFmtId="3" fontId="25" fillId="6" borderId="33" xfId="0" applyNumberFormat="1" applyFont="1" applyFill="1" applyBorder="1" applyAlignment="1">
      <alignment horizontal="center" vertical="center" wrapText="1"/>
    </xf>
    <xf numFmtId="3" fontId="25" fillId="10" borderId="55" xfId="0" applyNumberFormat="1" applyFont="1" applyFill="1" applyBorder="1" applyAlignment="1">
      <alignment horizontal="left" vertical="center"/>
    </xf>
    <xf numFmtId="3" fontId="25" fillId="10" borderId="3" xfId="0" applyNumberFormat="1" applyFont="1" applyFill="1" applyBorder="1" applyAlignment="1">
      <alignment horizontal="left" vertical="center"/>
    </xf>
    <xf numFmtId="3" fontId="25" fillId="0" borderId="33" xfId="0" applyNumberFormat="1" applyFont="1" applyFill="1" applyBorder="1" applyAlignment="1">
      <alignment horizontal="left" vertical="center"/>
    </xf>
    <xf numFmtId="3" fontId="25" fillId="0" borderId="6" xfId="0" applyNumberFormat="1" applyFont="1" applyFill="1" applyBorder="1" applyAlignment="1">
      <alignment horizontal="center" vertical="center" wrapText="1"/>
    </xf>
    <xf numFmtId="3" fontId="25" fillId="10" borderId="31" xfId="0" applyNumberFormat="1" applyFont="1" applyFill="1" applyBorder="1" applyAlignment="1">
      <alignment horizontal="left" vertical="center"/>
    </xf>
    <xf numFmtId="49" fontId="25" fillId="6" borderId="6" xfId="0" applyNumberFormat="1" applyFont="1" applyFill="1" applyBorder="1" applyAlignment="1">
      <alignment horizontal="left" vertical="center" wrapText="1"/>
    </xf>
    <xf numFmtId="0" fontId="25" fillId="6" borderId="7" xfId="0" applyFont="1" applyFill="1" applyBorder="1" applyAlignment="1">
      <alignment horizontal="left" vertical="center" wrapText="1"/>
    </xf>
    <xf numFmtId="0" fontId="5" fillId="0" borderId="40" xfId="2" applyFont="1" applyFill="1" applyBorder="1" applyAlignment="1">
      <alignment horizontal="left" vertical="center"/>
    </xf>
    <xf numFmtId="14" fontId="25" fillId="0" borderId="16" xfId="0" applyNumberFormat="1" applyFont="1" applyFill="1" applyBorder="1" applyAlignment="1">
      <alignment horizontal="center" vertical="center"/>
    </xf>
    <xf numFmtId="14" fontId="25" fillId="0" borderId="57" xfId="0" applyNumberFormat="1" applyFont="1" applyFill="1" applyBorder="1" applyAlignment="1">
      <alignment horizontal="left" vertical="center"/>
    </xf>
    <xf numFmtId="0" fontId="25" fillId="0" borderId="47" xfId="0" applyFont="1" applyFill="1" applyBorder="1" applyAlignment="1">
      <alignment horizontal="center" vertical="center"/>
    </xf>
    <xf numFmtId="0" fontId="25" fillId="0" borderId="32" xfId="0" applyFont="1" applyFill="1" applyBorder="1" applyAlignment="1">
      <alignment horizontal="center" vertical="center"/>
    </xf>
    <xf numFmtId="0" fontId="25" fillId="0" borderId="45" xfId="0" applyFont="1" applyFill="1" applyBorder="1" applyAlignment="1">
      <alignment horizontal="left" vertical="center" wrapText="1"/>
    </xf>
    <xf numFmtId="0" fontId="25" fillId="0" borderId="52" xfId="0" applyFont="1" applyBorder="1" applyAlignment="1">
      <alignment horizontal="center" vertical="center"/>
    </xf>
    <xf numFmtId="0" fontId="67" fillId="0" borderId="1" xfId="0" applyFont="1" applyBorder="1" applyAlignment="1">
      <alignment vertical="top" wrapText="1"/>
    </xf>
    <xf numFmtId="0" fontId="68" fillId="5" borderId="0" xfId="0" applyFont="1" applyFill="1" applyAlignment="1">
      <alignment vertical="center" wrapText="1"/>
    </xf>
    <xf numFmtId="0" fontId="70" fillId="5" borderId="0" xfId="0" applyFont="1" applyFill="1" applyAlignment="1">
      <alignment wrapText="1"/>
    </xf>
    <xf numFmtId="0" fontId="3" fillId="5" borderId="0" xfId="0" applyFont="1" applyFill="1" applyBorder="1" applyAlignment="1">
      <alignment wrapText="1"/>
    </xf>
    <xf numFmtId="0" fontId="0" fillId="5" borderId="0" xfId="0" applyFill="1" applyBorder="1" applyAlignment="1">
      <alignment vertical="top" wrapText="1"/>
    </xf>
    <xf numFmtId="0" fontId="68" fillId="5" borderId="0" xfId="0" applyFont="1" applyFill="1" applyBorder="1" applyAlignment="1">
      <alignment wrapText="1"/>
    </xf>
    <xf numFmtId="0" fontId="3" fillId="5" borderId="0" xfId="0" applyFont="1" applyFill="1" applyBorder="1" applyAlignment="1">
      <alignment vertical="top" wrapText="1"/>
    </xf>
    <xf numFmtId="0" fontId="0" fillId="14" borderId="1" xfId="0" applyFill="1" applyBorder="1" applyAlignment="1">
      <alignment vertical="top" wrapText="1"/>
    </xf>
    <xf numFmtId="0" fontId="16" fillId="5" borderId="1" xfId="0" applyFont="1" applyFill="1" applyBorder="1" applyAlignment="1">
      <alignment vertical="top" wrapText="1"/>
    </xf>
    <xf numFmtId="49" fontId="25" fillId="0" borderId="50" xfId="0" applyNumberFormat="1" applyFont="1" applyFill="1" applyBorder="1" applyAlignment="1">
      <alignment horizontal="left" vertical="center" wrapText="1"/>
    </xf>
    <xf numFmtId="0" fontId="29" fillId="4" borderId="31" xfId="0" applyFont="1" applyFill="1" applyBorder="1" applyAlignment="1">
      <alignment horizontal="left" vertical="center"/>
    </xf>
    <xf numFmtId="0" fontId="25" fillId="4" borderId="2" xfId="0" applyFont="1" applyFill="1" applyBorder="1" applyAlignment="1">
      <alignment horizontal="left" vertical="center" wrapText="1"/>
    </xf>
    <xf numFmtId="49" fontId="25" fillId="4" borderId="25" xfId="0" applyNumberFormat="1" applyFont="1" applyFill="1" applyBorder="1" applyAlignment="1">
      <alignment horizontal="left" vertical="center" wrapText="1"/>
    </xf>
    <xf numFmtId="49" fontId="25" fillId="4" borderId="9" xfId="0" applyNumberFormat="1" applyFont="1" applyFill="1" applyBorder="1" applyAlignment="1">
      <alignment horizontal="left" vertical="center" wrapText="1"/>
    </xf>
    <xf numFmtId="1" fontId="62" fillId="8" borderId="18" xfId="3" applyNumberFormat="1" applyFont="1" applyFill="1" applyBorder="1" applyAlignment="1">
      <alignment horizontal="right" vertical="center"/>
    </xf>
    <xf numFmtId="0" fontId="9" fillId="8" borderId="1" xfId="0" applyFont="1" applyFill="1" applyBorder="1" applyAlignment="1">
      <alignment horizontal="center" wrapText="1"/>
    </xf>
    <xf numFmtId="0" fontId="0" fillId="17" borderId="1" xfId="0" applyFill="1" applyBorder="1" applyAlignment="1">
      <alignment vertical="top"/>
    </xf>
    <xf numFmtId="0" fontId="0" fillId="5" borderId="0" xfId="0" applyFill="1" applyAlignment="1">
      <alignment horizontal="center" vertical="top"/>
    </xf>
    <xf numFmtId="0" fontId="0" fillId="17" borderId="1" xfId="0" applyFill="1" applyBorder="1" applyAlignment="1">
      <alignment vertical="center"/>
    </xf>
    <xf numFmtId="0" fontId="57" fillId="11" borderId="0" xfId="0" applyFont="1" applyFill="1"/>
    <xf numFmtId="0" fontId="2" fillId="0" borderId="6" xfId="0" applyFont="1" applyFill="1" applyBorder="1" applyAlignment="1">
      <alignment horizontal="center"/>
    </xf>
    <xf numFmtId="0" fontId="3" fillId="0" borderId="37" xfId="0" applyFont="1" applyFill="1" applyBorder="1" applyAlignment="1">
      <alignment horizontal="center" vertical="center" wrapText="1"/>
    </xf>
    <xf numFmtId="0" fontId="26" fillId="0" borderId="14" xfId="2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25" fillId="0" borderId="0" xfId="2" applyFont="1" applyFill="1" applyBorder="1" applyAlignment="1">
      <alignment wrapText="1"/>
    </xf>
    <xf numFmtId="0" fontId="25" fillId="0" borderId="0" xfId="2" applyFont="1" applyFill="1" applyBorder="1" applyAlignment="1">
      <alignment horizontal="center" vertical="center" wrapText="1"/>
    </xf>
    <xf numFmtId="3" fontId="36" fillId="0" borderId="39" xfId="0" applyNumberFormat="1" applyFont="1" applyFill="1" applyBorder="1" applyAlignment="1">
      <alignment horizontal="center" vertical="center"/>
    </xf>
    <xf numFmtId="3" fontId="55" fillId="0" borderId="39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3" fontId="36" fillId="0" borderId="1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5" borderId="1" xfId="0" applyFill="1" applyBorder="1" applyAlignment="1">
      <alignment horizontal="left" vertical="center" wrapText="1"/>
    </xf>
    <xf numFmtId="0" fontId="16" fillId="5" borderId="0" xfId="0" applyFont="1" applyFill="1" applyAlignment="1">
      <alignment horizontal="center" vertical="center"/>
    </xf>
    <xf numFmtId="0" fontId="0" fillId="0" borderId="0" xfId="0" applyBorder="1" applyAlignment="1">
      <alignment vertical="top"/>
    </xf>
    <xf numFmtId="2" fontId="0" fillId="5" borderId="1" xfId="0" applyNumberFormat="1" applyFont="1" applyFill="1" applyBorder="1" applyAlignment="1">
      <alignment vertical="top"/>
    </xf>
    <xf numFmtId="0" fontId="0" fillId="5" borderId="0" xfId="0" applyFont="1" applyFill="1"/>
    <xf numFmtId="0" fontId="0" fillId="5" borderId="0" xfId="0" applyFont="1" applyFill="1" applyAlignment="1">
      <alignment horizontal="center"/>
    </xf>
    <xf numFmtId="0" fontId="72" fillId="17" borderId="0" xfId="0" applyFont="1" applyFill="1" applyBorder="1" applyAlignment="1">
      <alignment wrapText="1"/>
    </xf>
    <xf numFmtId="0" fontId="16" fillId="17" borderId="1" xfId="0" applyFont="1" applyFill="1" applyBorder="1" applyAlignment="1">
      <alignment vertical="top"/>
    </xf>
    <xf numFmtId="2" fontId="57" fillId="17" borderId="1" xfId="0" applyNumberFormat="1" applyFont="1" applyFill="1" applyBorder="1" applyAlignment="1">
      <alignment vertical="top"/>
    </xf>
    <xf numFmtId="0" fontId="0" fillId="0" borderId="49" xfId="0" applyFill="1" applyBorder="1" applyAlignment="1">
      <alignment horizontal="center" vertical="center"/>
    </xf>
    <xf numFmtId="1" fontId="65" fillId="17" borderId="18" xfId="3" applyNumberFormat="1" applyFont="1" applyFill="1" applyBorder="1" applyAlignment="1">
      <alignment horizontal="right" vertical="center"/>
    </xf>
    <xf numFmtId="1" fontId="65" fillId="17" borderId="1" xfId="3" applyNumberFormat="1" applyFont="1" applyFill="1" applyBorder="1" applyAlignment="1">
      <alignment horizontal="right" vertical="center"/>
    </xf>
    <xf numFmtId="0" fontId="62" fillId="5" borderId="1" xfId="0" applyFont="1" applyFill="1" applyBorder="1" applyAlignment="1">
      <alignment vertical="top"/>
    </xf>
    <xf numFmtId="0" fontId="62" fillId="5" borderId="1" xfId="0" applyFont="1" applyFill="1" applyBorder="1" applyAlignment="1">
      <alignment wrapText="1"/>
    </xf>
    <xf numFmtId="0" fontId="0" fillId="5" borderId="0" xfId="0" applyFill="1" applyBorder="1"/>
    <xf numFmtId="0" fontId="0" fillId="5" borderId="1" xfId="0" applyFill="1" applyBorder="1" applyAlignment="1">
      <alignment wrapText="1"/>
    </xf>
    <xf numFmtId="0" fontId="57" fillId="5" borderId="1" xfId="0" applyFont="1" applyFill="1" applyBorder="1" applyAlignment="1">
      <alignment vertical="top"/>
    </xf>
    <xf numFmtId="0" fontId="7" fillId="0" borderId="1" xfId="0" applyFont="1" applyBorder="1" applyAlignment="1">
      <alignment vertical="center"/>
    </xf>
    <xf numFmtId="1" fontId="0" fillId="0" borderId="1" xfId="0" applyNumberFormat="1" applyBorder="1" applyAlignment="1">
      <alignment horizontal="center" vertical="center"/>
    </xf>
    <xf numFmtId="4" fontId="0" fillId="0" borderId="0" xfId="0" applyNumberFormat="1" applyFill="1" applyAlignment="1">
      <alignment horizontal="center" vertical="center"/>
    </xf>
    <xf numFmtId="0" fontId="75" fillId="0" borderId="0" xfId="0" applyFont="1" applyFill="1" applyAlignment="1">
      <alignment horizontal="center" vertical="center"/>
    </xf>
    <xf numFmtId="180" fontId="75" fillId="0" borderId="0" xfId="0" applyNumberFormat="1" applyFont="1" applyFill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181" fontId="75" fillId="0" borderId="0" xfId="0" applyNumberFormat="1" applyFont="1" applyFill="1" applyAlignment="1">
      <alignment horizontal="center" vertical="center"/>
    </xf>
    <xf numFmtId="4" fontId="20" fillId="0" borderId="0" xfId="0" applyNumberFormat="1" applyFont="1" applyFill="1" applyAlignment="1">
      <alignment horizontal="center" vertical="center"/>
    </xf>
    <xf numFmtId="14" fontId="25" fillId="0" borderId="9" xfId="0" applyNumberFormat="1" applyFont="1" applyBorder="1" applyAlignment="1">
      <alignment horizontal="center" vertical="center"/>
    </xf>
    <xf numFmtId="14" fontId="25" fillId="0" borderId="45" xfId="0" applyNumberFormat="1" applyFont="1" applyBorder="1" applyAlignment="1">
      <alignment horizontal="center" vertical="center"/>
    </xf>
    <xf numFmtId="0" fontId="25" fillId="0" borderId="45" xfId="0" applyFont="1" applyFill="1" applyBorder="1" applyAlignment="1">
      <alignment horizontal="center" vertical="center" wrapText="1"/>
    </xf>
    <xf numFmtId="0" fontId="29" fillId="0" borderId="25" xfId="0" applyFont="1" applyFill="1" applyBorder="1" applyAlignment="1">
      <alignment horizontal="left" vertical="center"/>
    </xf>
    <xf numFmtId="0" fontId="29" fillId="0" borderId="52" xfId="0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left" vertical="center" wrapText="1"/>
    </xf>
    <xf numFmtId="49" fontId="25" fillId="0" borderId="37" xfId="0" applyNumberFormat="1" applyFont="1" applyFill="1" applyBorder="1" applyAlignment="1">
      <alignment horizontal="left" vertical="center" wrapText="1"/>
    </xf>
    <xf numFmtId="0" fontId="25" fillId="0" borderId="18" xfId="0" applyFont="1" applyFill="1" applyBorder="1" applyAlignment="1">
      <alignment horizontal="left" vertical="center" wrapText="1"/>
    </xf>
    <xf numFmtId="4" fontId="25" fillId="0" borderId="27" xfId="0" applyNumberFormat="1" applyFont="1" applyFill="1" applyBorder="1" applyAlignment="1">
      <alignment horizontal="center" vertical="center" wrapText="1"/>
    </xf>
    <xf numFmtId="14" fontId="25" fillId="0" borderId="40" xfId="0" applyNumberFormat="1" applyFont="1" applyBorder="1" applyAlignment="1">
      <alignment horizontal="center" vertical="center"/>
    </xf>
    <xf numFmtId="14" fontId="25" fillId="0" borderId="41" xfId="0" applyNumberFormat="1" applyFont="1" applyBorder="1" applyAlignment="1">
      <alignment horizontal="center" vertical="center"/>
    </xf>
    <xf numFmtId="0" fontId="25" fillId="0" borderId="19" xfId="0" applyFont="1" applyFill="1" applyBorder="1" applyAlignment="1">
      <alignment horizontal="center" vertical="center" wrapText="1"/>
    </xf>
    <xf numFmtId="4" fontId="25" fillId="0" borderId="26" xfId="0" applyNumberFormat="1" applyFont="1" applyFill="1" applyBorder="1" applyAlignment="1">
      <alignment horizontal="left" vertical="center" wrapText="1"/>
    </xf>
    <xf numFmtId="0" fontId="25" fillId="0" borderId="45" xfId="0" applyNumberFormat="1" applyFont="1" applyFill="1" applyBorder="1" applyAlignment="1">
      <alignment horizontal="left" vertical="center" wrapText="1"/>
    </xf>
    <xf numFmtId="4" fontId="25" fillId="0" borderId="34" xfId="0" applyNumberFormat="1" applyFont="1" applyFill="1" applyBorder="1" applyAlignment="1">
      <alignment horizontal="center" vertical="center" wrapText="1"/>
    </xf>
    <xf numFmtId="49" fontId="26" fillId="10" borderId="25" xfId="0" applyNumberFormat="1" applyFont="1" applyFill="1" applyBorder="1" applyAlignment="1">
      <alignment horizontal="left" vertical="center" wrapText="1"/>
    </xf>
    <xf numFmtId="0" fontId="26" fillId="10" borderId="23" xfId="0" applyNumberFormat="1" applyFont="1" applyFill="1" applyBorder="1" applyAlignment="1">
      <alignment horizontal="left" vertical="center" wrapText="1"/>
    </xf>
    <xf numFmtId="2" fontId="26" fillId="10" borderId="23" xfId="0" applyNumberFormat="1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4" fontId="3" fillId="0" borderId="23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wrapText="1"/>
    </xf>
    <xf numFmtId="170" fontId="3" fillId="0" borderId="6" xfId="0" applyNumberFormat="1" applyFont="1" applyFill="1" applyBorder="1" applyAlignment="1">
      <alignment horizontal="center" vertical="center"/>
    </xf>
    <xf numFmtId="170" fontId="3" fillId="6" borderId="1" xfId="0" applyNumberFormat="1" applyFont="1" applyFill="1" applyBorder="1" applyAlignment="1">
      <alignment horizontal="center" vertical="center"/>
    </xf>
    <xf numFmtId="170" fontId="76" fillId="0" borderId="6" xfId="0" applyNumberFormat="1" applyFont="1" applyFill="1" applyBorder="1" applyAlignment="1">
      <alignment horizontal="center" vertical="center"/>
    </xf>
    <xf numFmtId="170" fontId="11" fillId="6" borderId="6" xfId="0" applyNumberFormat="1" applyFont="1" applyFill="1" applyBorder="1" applyAlignment="1">
      <alignment horizontal="center" vertical="center"/>
    </xf>
    <xf numFmtId="170" fontId="11" fillId="6" borderId="1" xfId="0" applyNumberFormat="1" applyFont="1" applyFill="1" applyBorder="1" applyAlignment="1">
      <alignment horizontal="center" vertical="center"/>
    </xf>
    <xf numFmtId="170" fontId="11" fillId="0" borderId="6" xfId="0" applyNumberFormat="1" applyFont="1" applyFill="1" applyBorder="1" applyAlignment="1">
      <alignment horizontal="center" vertical="center"/>
    </xf>
    <xf numFmtId="170" fontId="3" fillId="6" borderId="6" xfId="0" applyNumberFormat="1" applyFont="1" applyFill="1" applyBorder="1" applyAlignment="1">
      <alignment horizontal="center" vertical="center" wrapText="1"/>
    </xf>
    <xf numFmtId="170" fontId="3" fillId="6" borderId="1" xfId="0" applyNumberFormat="1" applyFont="1" applyFill="1" applyBorder="1" applyAlignment="1">
      <alignment horizontal="center" vertical="center" wrapText="1"/>
    </xf>
    <xf numFmtId="182" fontId="3" fillId="6" borderId="6" xfId="0" applyNumberFormat="1" applyFont="1" applyFill="1" applyBorder="1" applyAlignment="1">
      <alignment horizontal="center" vertical="center" wrapText="1"/>
    </xf>
    <xf numFmtId="182" fontId="3" fillId="6" borderId="1" xfId="0" applyNumberFormat="1" applyFont="1" applyFill="1" applyBorder="1" applyAlignment="1">
      <alignment horizontal="center" vertical="center" wrapText="1"/>
    </xf>
    <xf numFmtId="170" fontId="3" fillId="6" borderId="9" xfId="0" applyNumberFormat="1" applyFont="1" applyFill="1" applyBorder="1" applyAlignment="1">
      <alignment horizontal="center" vertical="center" wrapText="1"/>
    </xf>
    <xf numFmtId="170" fontId="3" fillId="6" borderId="10" xfId="0" applyNumberFormat="1" applyFont="1" applyFill="1" applyBorder="1" applyAlignment="1">
      <alignment horizontal="center" vertical="center" wrapText="1"/>
    </xf>
    <xf numFmtId="2" fontId="57" fillId="17" borderId="18" xfId="0" applyNumberFormat="1" applyFont="1" applyFill="1" applyBorder="1" applyAlignment="1">
      <alignment vertical="top"/>
    </xf>
    <xf numFmtId="0" fontId="0" fillId="0" borderId="25" xfId="0" applyFill="1" applyBorder="1" applyAlignment="1">
      <alignment horizontal="center" vertical="center"/>
    </xf>
    <xf numFmtId="0" fontId="0" fillId="5" borderId="0" xfId="0" applyFill="1" applyAlignment="1">
      <alignment wrapText="1"/>
    </xf>
    <xf numFmtId="0" fontId="0" fillId="0" borderId="23" xfId="0" applyFill="1" applyBorder="1" applyAlignment="1">
      <alignment horizontal="left" vertical="center" wrapText="1"/>
    </xf>
    <xf numFmtId="0" fontId="4" fillId="0" borderId="23" xfId="0" applyFont="1" applyFill="1" applyBorder="1" applyAlignment="1">
      <alignment horizontal="left" vertical="center" wrapText="1"/>
    </xf>
    <xf numFmtId="3" fontId="25" fillId="6" borderId="14" xfId="6" applyNumberFormat="1" applyFont="1" applyFill="1" applyBorder="1" applyAlignment="1">
      <alignment horizontal="center" vertical="center"/>
    </xf>
    <xf numFmtId="0" fontId="0" fillId="0" borderId="23" xfId="0" applyFill="1" applyBorder="1" applyAlignment="1">
      <alignment vertical="center"/>
    </xf>
    <xf numFmtId="3" fontId="0" fillId="0" borderId="23" xfId="0" applyNumberFormat="1" applyFill="1" applyBorder="1" applyAlignment="1">
      <alignment horizontal="center" vertical="center"/>
    </xf>
    <xf numFmtId="3" fontId="0" fillId="6" borderId="10" xfId="0" applyNumberFormat="1" applyFill="1" applyBorder="1" applyAlignment="1">
      <alignment horizontal="center" vertical="center"/>
    </xf>
    <xf numFmtId="0" fontId="0" fillId="19" borderId="0" xfId="0" applyFill="1"/>
    <xf numFmtId="0" fontId="0" fillId="19" borderId="0" xfId="0" applyFill="1" applyAlignment="1">
      <alignment horizontal="center"/>
    </xf>
    <xf numFmtId="0" fontId="0" fillId="17" borderId="0" xfId="0" applyFill="1" applyAlignment="1">
      <alignment vertical="center"/>
    </xf>
    <xf numFmtId="0" fontId="67" fillId="0" borderId="1" xfId="0" applyFont="1" applyBorder="1" applyAlignment="1">
      <alignment vertical="center" wrapText="1"/>
    </xf>
    <xf numFmtId="0" fontId="16" fillId="18" borderId="1" xfId="0" applyFont="1" applyFill="1" applyBorder="1" applyAlignment="1">
      <alignment horizontal="left" vertical="center"/>
    </xf>
    <xf numFmtId="0" fontId="16" fillId="18" borderId="0" xfId="0" applyFont="1" applyFill="1"/>
    <xf numFmtId="0" fontId="16" fillId="18" borderId="0" xfId="0" applyFont="1" applyFill="1" applyAlignment="1">
      <alignment wrapText="1"/>
    </xf>
    <xf numFmtId="0" fontId="64" fillId="18" borderId="1" xfId="0" applyFont="1" applyFill="1" applyBorder="1" applyAlignment="1">
      <alignment horizontal="center" vertical="top" wrapText="1"/>
    </xf>
    <xf numFmtId="0" fontId="0" fillId="18" borderId="1" xfId="0" applyFill="1" applyBorder="1" applyAlignment="1">
      <alignment vertical="top" wrapText="1"/>
    </xf>
    <xf numFmtId="0" fontId="16" fillId="5" borderId="0" xfId="0" applyFont="1" applyFill="1" applyAlignment="1">
      <alignment vertical="center" wrapText="1"/>
    </xf>
    <xf numFmtId="0" fontId="16" fillId="17" borderId="1" xfId="0" applyFont="1" applyFill="1" applyBorder="1" applyAlignment="1">
      <alignment horizontal="left" vertical="center"/>
    </xf>
    <xf numFmtId="0" fontId="0" fillId="0" borderId="0" xfId="0" applyBorder="1"/>
    <xf numFmtId="0" fontId="13" fillId="0" borderId="1" xfId="0" applyFont="1" applyBorder="1" applyAlignment="1">
      <alignment vertical="center"/>
    </xf>
    <xf numFmtId="1" fontId="65" fillId="5" borderId="18" xfId="3" applyNumberFormat="1" applyFont="1" applyFill="1" applyBorder="1" applyAlignment="1">
      <alignment horizontal="right" vertical="center"/>
    </xf>
    <xf numFmtId="1" fontId="65" fillId="5" borderId="1" xfId="3" applyNumberFormat="1" applyFont="1" applyFill="1" applyBorder="1" applyAlignment="1">
      <alignment horizontal="right" vertical="center"/>
    </xf>
    <xf numFmtId="0" fontId="0" fillId="0" borderId="1" xfId="0" applyBorder="1" applyAlignment="1">
      <alignment vertical="center" wrapText="1"/>
    </xf>
    <xf numFmtId="9" fontId="16" fillId="5" borderId="1" xfId="0" applyNumberFormat="1" applyFont="1" applyFill="1" applyBorder="1" applyAlignment="1">
      <alignment horizontal="center" vertical="center"/>
    </xf>
    <xf numFmtId="0" fontId="32" fillId="5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32" fillId="18" borderId="1" xfId="0" applyFont="1" applyFill="1" applyBorder="1" applyAlignment="1">
      <alignment vertical="center"/>
    </xf>
    <xf numFmtId="0" fontId="16" fillId="19" borderId="0" xfId="0" applyFont="1" applyFill="1"/>
    <xf numFmtId="1" fontId="16" fillId="5" borderId="1" xfId="0" applyNumberFormat="1" applyFont="1" applyFill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1" fontId="16" fillId="11" borderId="1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right"/>
    </xf>
    <xf numFmtId="0" fontId="0" fillId="0" borderId="1" xfId="0" applyFont="1" applyBorder="1" applyAlignment="1">
      <alignment wrapText="1"/>
    </xf>
    <xf numFmtId="0" fontId="0" fillId="5" borderId="1" xfId="0" applyFont="1" applyFill="1" applyBorder="1" applyAlignment="1">
      <alignment wrapText="1"/>
    </xf>
    <xf numFmtId="0" fontId="0" fillId="0" borderId="14" xfId="0" applyFont="1" applyBorder="1" applyAlignment="1">
      <alignment wrapText="1"/>
    </xf>
    <xf numFmtId="0" fontId="0" fillId="11" borderId="1" xfId="0" applyFont="1" applyFill="1" applyBorder="1" applyAlignment="1">
      <alignment wrapText="1"/>
    </xf>
    <xf numFmtId="0" fontId="16" fillId="0" borderId="0" xfId="0" applyFont="1" applyAlignment="1">
      <alignment horizontal="right"/>
    </xf>
    <xf numFmtId="0" fontId="25" fillId="0" borderId="8" xfId="0" applyFont="1" applyFill="1" applyBorder="1" applyAlignment="1">
      <alignment horizontal="center" vertical="center" wrapText="1"/>
    </xf>
    <xf numFmtId="1" fontId="9" fillId="5" borderId="18" xfId="3" applyNumberFormat="1" applyFont="1" applyFill="1" applyBorder="1" applyAlignment="1">
      <alignment horizontal="right" vertical="center"/>
    </xf>
    <xf numFmtId="1" fontId="9" fillId="5" borderId="1" xfId="3" applyNumberFormat="1" applyFont="1" applyFill="1" applyBorder="1" applyAlignment="1">
      <alignment horizontal="right" vertical="center"/>
    </xf>
    <xf numFmtId="0" fontId="16" fillId="14" borderId="1" xfId="0" applyFont="1" applyFill="1" applyBorder="1" applyAlignment="1">
      <alignment vertical="top"/>
    </xf>
    <xf numFmtId="1" fontId="9" fillId="17" borderId="18" xfId="3" applyNumberFormat="1" applyFont="1" applyFill="1" applyBorder="1" applyAlignment="1">
      <alignment horizontal="right" vertical="center"/>
    </xf>
    <xf numFmtId="1" fontId="9" fillId="17" borderId="1" xfId="3" applyNumberFormat="1" applyFont="1" applyFill="1" applyBorder="1" applyAlignment="1">
      <alignment horizontal="right" vertical="center"/>
    </xf>
    <xf numFmtId="0" fontId="40" fillId="0" borderId="5" xfId="0" applyFont="1" applyBorder="1" applyAlignment="1">
      <alignment horizontal="center" wrapText="1"/>
    </xf>
    <xf numFmtId="0" fontId="40" fillId="0" borderId="0" xfId="0" applyFont="1" applyAlignment="1">
      <alignment wrapText="1"/>
    </xf>
    <xf numFmtId="0" fontId="0" fillId="0" borderId="42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0" fillId="0" borderId="43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5" borderId="2" xfId="0" applyFill="1" applyBorder="1" applyAlignment="1">
      <alignment vertical="top" wrapText="1"/>
    </xf>
    <xf numFmtId="0" fontId="0" fillId="5" borderId="2" xfId="0" applyFont="1" applyFill="1" applyBorder="1" applyAlignment="1">
      <alignment vertical="center" wrapText="1"/>
    </xf>
    <xf numFmtId="0" fontId="0" fillId="8" borderId="4" xfId="0" applyFill="1" applyBorder="1" applyAlignment="1">
      <alignment vertical="top" wrapText="1"/>
    </xf>
    <xf numFmtId="0" fontId="9" fillId="5" borderId="4" xfId="0" applyFont="1" applyFill="1" applyBorder="1" applyAlignment="1">
      <alignment wrapText="1"/>
    </xf>
    <xf numFmtId="0" fontId="9" fillId="17" borderId="4" xfId="0" applyFont="1" applyFill="1" applyBorder="1" applyAlignment="1">
      <alignment wrapText="1"/>
    </xf>
    <xf numFmtId="0" fontId="0" fillId="0" borderId="4" xfId="0" applyBorder="1" applyAlignment="1">
      <alignment vertical="top" wrapText="1"/>
    </xf>
    <xf numFmtId="0" fontId="16" fillId="0" borderId="4" xfId="0" applyFont="1" applyBorder="1" applyAlignment="1">
      <alignment vertical="top" wrapText="1"/>
    </xf>
    <xf numFmtId="0" fontId="0" fillId="5" borderId="4" xfId="0" applyFont="1" applyFill="1" applyBorder="1" applyAlignment="1">
      <alignment vertical="top" wrapText="1"/>
    </xf>
    <xf numFmtId="0" fontId="16" fillId="8" borderId="4" xfId="0" applyFont="1" applyFill="1" applyBorder="1" applyAlignment="1">
      <alignment vertical="top" wrapText="1"/>
    </xf>
    <xf numFmtId="0" fontId="0" fillId="5" borderId="4" xfId="0" applyFill="1" applyBorder="1" applyAlignment="1">
      <alignment vertical="top" wrapText="1"/>
    </xf>
    <xf numFmtId="0" fontId="0" fillId="0" borderId="4" xfId="0" applyFont="1" applyBorder="1" applyAlignment="1">
      <alignment vertical="center" wrapText="1"/>
    </xf>
    <xf numFmtId="0" fontId="18" fillId="8" borderId="4" xfId="0" applyFont="1" applyFill="1" applyBorder="1" applyAlignment="1">
      <alignment vertical="top" wrapText="1"/>
    </xf>
    <xf numFmtId="0" fontId="67" fillId="5" borderId="4" xfId="0" applyFont="1" applyFill="1" applyBorder="1" applyAlignment="1">
      <alignment vertical="top" wrapText="1"/>
    </xf>
    <xf numFmtId="0" fontId="0" fillId="5" borderId="1" xfId="0" applyFill="1" applyBorder="1"/>
    <xf numFmtId="0" fontId="59" fillId="8" borderId="1" xfId="0" applyFont="1" applyFill="1" applyBorder="1" applyAlignment="1">
      <alignment horizontal="center" vertical="top"/>
    </xf>
    <xf numFmtId="0" fontId="16" fillId="5" borderId="1" xfId="0" applyFont="1" applyFill="1" applyBorder="1"/>
    <xf numFmtId="0" fontId="37" fillId="5" borderId="1" xfId="0" applyFont="1" applyFill="1" applyBorder="1"/>
    <xf numFmtId="0" fontId="0" fillId="17" borderId="1" xfId="0" applyFill="1" applyBorder="1"/>
    <xf numFmtId="0" fontId="0" fillId="5" borderId="1" xfId="0" applyFont="1" applyFill="1" applyBorder="1"/>
    <xf numFmtId="0" fontId="72" fillId="17" borderId="1" xfId="0" applyFont="1" applyFill="1" applyBorder="1" applyAlignment="1">
      <alignment wrapText="1"/>
    </xf>
    <xf numFmtId="0" fontId="0" fillId="0" borderId="0" xfId="0" applyFont="1" applyFill="1" applyAlignment="1">
      <alignment horizontal="center" vertical="center"/>
    </xf>
    <xf numFmtId="0" fontId="32" fillId="5" borderId="1" xfId="0" applyFont="1" applyFill="1" applyBorder="1"/>
    <xf numFmtId="0" fontId="25" fillId="0" borderId="41" xfId="2" applyFont="1" applyFill="1" applyBorder="1" applyAlignment="1">
      <alignment vertical="center"/>
    </xf>
    <xf numFmtId="14" fontId="25" fillId="0" borderId="51" xfId="0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/>
    <xf numFmtId="0" fontId="25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3" fontId="25" fillId="0" borderId="1" xfId="0" applyNumberFormat="1" applyFont="1" applyFill="1" applyBorder="1" applyAlignment="1">
      <alignment horizontal="center" vertical="center"/>
    </xf>
    <xf numFmtId="3" fontId="25" fillId="4" borderId="1" xfId="0" applyNumberFormat="1" applyFont="1" applyFill="1" applyBorder="1" applyAlignment="1">
      <alignment horizontal="center" vertical="center" wrapText="1"/>
    </xf>
    <xf numFmtId="3" fontId="25" fillId="4" borderId="1" xfId="0" applyNumberFormat="1" applyFont="1" applyFill="1" applyBorder="1" applyAlignment="1">
      <alignment horizontal="center" vertical="center"/>
    </xf>
    <xf numFmtId="4" fontId="25" fillId="0" borderId="1" xfId="0" applyNumberFormat="1" applyFont="1" applyFill="1" applyBorder="1" applyAlignment="1">
      <alignment horizontal="left" vertical="center" wrapText="1"/>
    </xf>
    <xf numFmtId="4" fontId="26" fillId="0" borderId="1" xfId="0" applyNumberFormat="1" applyFont="1" applyFill="1" applyBorder="1" applyAlignment="1">
      <alignment horizontal="center" vertical="center" wrapText="1"/>
    </xf>
    <xf numFmtId="0" fontId="0" fillId="0" borderId="23" xfId="0" applyBorder="1"/>
    <xf numFmtId="0" fontId="16" fillId="5" borderId="23" xfId="0" applyFont="1" applyFill="1" applyBorder="1"/>
    <xf numFmtId="0" fontId="9" fillId="14" borderId="1" xfId="0" applyFont="1" applyFill="1" applyBorder="1" applyAlignment="1">
      <alignment vertical="top" wrapText="1"/>
    </xf>
    <xf numFmtId="0" fontId="62" fillId="5" borderId="1" xfId="0" applyFont="1" applyFill="1" applyBorder="1" applyAlignment="1">
      <alignment vertical="center" wrapText="1"/>
    </xf>
    <xf numFmtId="0" fontId="9" fillId="8" borderId="1" xfId="0" applyFont="1" applyFill="1" applyBorder="1" applyAlignment="1">
      <alignment vertical="top" wrapText="1"/>
    </xf>
    <xf numFmtId="0" fontId="42" fillId="5" borderId="1" xfId="0" applyFont="1" applyFill="1" applyBorder="1" applyAlignment="1">
      <alignment horizontal="left" vertical="center" wrapText="1"/>
    </xf>
    <xf numFmtId="0" fontId="49" fillId="5" borderId="1" xfId="0" applyFont="1" applyFill="1" applyBorder="1" applyAlignment="1">
      <alignment horizontal="left" vertical="center" wrapText="1"/>
    </xf>
    <xf numFmtId="0" fontId="19" fillId="5" borderId="1" xfId="0" applyFont="1" applyFill="1" applyBorder="1" applyAlignment="1">
      <alignment horizontal="left" vertical="center" wrapText="1"/>
    </xf>
    <xf numFmtId="0" fontId="9" fillId="15" borderId="1" xfId="0" applyFont="1" applyFill="1" applyBorder="1" applyAlignment="1">
      <alignment vertical="top" wrapText="1"/>
    </xf>
    <xf numFmtId="0" fontId="0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vertical="top" wrapText="1"/>
    </xf>
    <xf numFmtId="0" fontId="0" fillId="5" borderId="1" xfId="0" applyFill="1" applyBorder="1" applyAlignment="1">
      <alignment vertical="center" wrapText="1"/>
    </xf>
    <xf numFmtId="0" fontId="13" fillId="5" borderId="1" xfId="0" applyFont="1" applyFill="1" applyBorder="1" applyAlignment="1">
      <alignment vertical="center" wrapText="1"/>
    </xf>
    <xf numFmtId="0" fontId="0" fillId="5" borderId="14" xfId="0" applyFill="1" applyBorder="1" applyAlignment="1">
      <alignment vertical="center" wrapText="1"/>
    </xf>
    <xf numFmtId="0" fontId="0" fillId="11" borderId="1" xfId="0" applyFill="1" applyBorder="1" applyAlignment="1">
      <alignment vertical="center" wrapText="1"/>
    </xf>
    <xf numFmtId="0" fontId="0" fillId="0" borderId="1" xfId="0" applyFill="1" applyBorder="1" applyAlignment="1">
      <alignment vertical="top" wrapText="1"/>
    </xf>
    <xf numFmtId="0" fontId="16" fillId="5" borderId="1" xfId="0" applyFont="1" applyFill="1" applyBorder="1" applyAlignment="1">
      <alignment wrapText="1"/>
    </xf>
    <xf numFmtId="0" fontId="0" fillId="0" borderId="1" xfId="0" applyBorder="1" applyAlignment="1">
      <alignment wrapText="1"/>
    </xf>
    <xf numFmtId="0" fontId="21" fillId="8" borderId="0" xfId="0" applyFont="1" applyFill="1" applyBorder="1" applyAlignment="1">
      <alignment horizontal="center" wrapText="1"/>
    </xf>
    <xf numFmtId="0" fontId="19" fillId="5" borderId="17" xfId="5" applyNumberFormat="1" applyFont="1" applyFill="1" applyBorder="1" applyAlignment="1">
      <alignment wrapText="1"/>
    </xf>
    <xf numFmtId="0" fontId="19" fillId="5" borderId="53" xfId="5" applyNumberFormat="1" applyFont="1" applyFill="1" applyBorder="1" applyAlignment="1">
      <alignment wrapText="1"/>
    </xf>
    <xf numFmtId="0" fontId="19" fillId="5" borderId="2" xfId="5" applyNumberFormat="1" applyFont="1" applyFill="1" applyBorder="1" applyAlignment="1">
      <alignment wrapText="1"/>
    </xf>
    <xf numFmtId="0" fontId="19" fillId="5" borderId="2" xfId="1" applyNumberFormat="1" applyFont="1" applyFill="1" applyBorder="1" applyAlignment="1">
      <alignment vertical="center" wrapText="1"/>
    </xf>
    <xf numFmtId="0" fontId="19" fillId="17" borderId="2" xfId="1" applyNumberFormat="1" applyFont="1" applyFill="1" applyBorder="1" applyAlignment="1">
      <alignment vertical="center" wrapText="1"/>
    </xf>
    <xf numFmtId="0" fontId="38" fillId="5" borderId="2" xfId="1" applyNumberFormat="1" applyFont="1" applyFill="1" applyBorder="1" applyAlignment="1">
      <alignment vertical="center" wrapText="1"/>
    </xf>
    <xf numFmtId="0" fontId="16" fillId="5" borderId="2" xfId="0" applyFont="1" applyFill="1" applyBorder="1" applyAlignment="1">
      <alignment vertical="top" wrapText="1"/>
    </xf>
    <xf numFmtId="0" fontId="16" fillId="8" borderId="2" xfId="0" applyFont="1" applyFill="1" applyBorder="1" applyAlignment="1">
      <alignment vertical="top" wrapText="1"/>
    </xf>
    <xf numFmtId="0" fontId="53" fillId="5" borderId="2" xfId="1" applyNumberFormat="1" applyFont="1" applyFill="1" applyBorder="1" applyAlignment="1">
      <alignment vertical="center" wrapText="1"/>
    </xf>
    <xf numFmtId="0" fontId="38" fillId="17" borderId="2" xfId="1" applyNumberFormat="1" applyFont="1" applyFill="1" applyBorder="1" applyAlignment="1">
      <alignment vertical="center" wrapText="1"/>
    </xf>
    <xf numFmtId="0" fontId="0" fillId="5" borderId="2" xfId="0" applyFont="1" applyFill="1" applyBorder="1" applyAlignment="1">
      <alignment vertical="top" wrapText="1"/>
    </xf>
    <xf numFmtId="0" fontId="18" fillId="5" borderId="2" xfId="0" applyFont="1" applyFill="1" applyBorder="1" applyAlignment="1">
      <alignment vertical="top" wrapText="1"/>
    </xf>
    <xf numFmtId="0" fontId="18" fillId="8" borderId="2" xfId="0" applyFont="1" applyFill="1" applyBorder="1" applyAlignment="1">
      <alignment vertical="top" wrapText="1"/>
    </xf>
    <xf numFmtId="0" fontId="17" fillId="5" borderId="1" xfId="0" applyFont="1" applyFill="1" applyBorder="1" applyAlignment="1">
      <alignment horizontal="left" vertical="center" wrapText="1"/>
    </xf>
    <xf numFmtId="0" fontId="74" fillId="5" borderId="1" xfId="0" applyFont="1" applyFill="1" applyBorder="1" applyAlignment="1">
      <alignment horizontal="left" vertical="center" wrapText="1"/>
    </xf>
    <xf numFmtId="0" fontId="0" fillId="5" borderId="0" xfId="0" applyFill="1" applyAlignment="1">
      <alignment vertical="top" wrapText="1"/>
    </xf>
    <xf numFmtId="2" fontId="57" fillId="0" borderId="0" xfId="0" applyNumberFormat="1" applyFont="1" applyBorder="1" applyAlignment="1">
      <alignment vertical="top"/>
    </xf>
    <xf numFmtId="0" fontId="0" fillId="0" borderId="0" xfId="0" applyBorder="1" applyAlignment="1">
      <alignment horizontal="center"/>
    </xf>
    <xf numFmtId="0" fontId="9" fillId="0" borderId="0" xfId="0" applyFont="1" applyFill="1" applyAlignment="1">
      <alignment vertical="top"/>
    </xf>
  </cellXfs>
  <cellStyles count="9">
    <cellStyle name="Normal_Пиздец окончательный" xfId="6"/>
    <cellStyle name="SAPBEXstdItem" xfId="7"/>
    <cellStyle name="Гиперссылка" xfId="4" builtinId="8"/>
    <cellStyle name="Обычный" xfId="0" builtinId="0"/>
    <cellStyle name="Обычный 2" xfId="8"/>
    <cellStyle name="Обычный 3" xfId="1"/>
    <cellStyle name="Обычный_OFK" xfId="5"/>
    <cellStyle name="Обычный_прайс ТЕКО 01.11.03" xfId="2"/>
    <cellStyle name="Стиль 1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26.jpeg"/><Relationship Id="rId3" Type="http://schemas.openxmlformats.org/officeDocument/2006/relationships/image" Target="../media/image16.jpeg"/><Relationship Id="rId7" Type="http://schemas.openxmlformats.org/officeDocument/2006/relationships/image" Target="../media/image20.jpeg"/><Relationship Id="rId12" Type="http://schemas.openxmlformats.org/officeDocument/2006/relationships/image" Target="../media/image25.jpeg"/><Relationship Id="rId2" Type="http://schemas.openxmlformats.org/officeDocument/2006/relationships/image" Target="../media/image15.jpeg"/><Relationship Id="rId16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19.jpeg"/><Relationship Id="rId11" Type="http://schemas.openxmlformats.org/officeDocument/2006/relationships/image" Target="../media/image24.jpeg"/><Relationship Id="rId5" Type="http://schemas.openxmlformats.org/officeDocument/2006/relationships/image" Target="../media/image18.jpeg"/><Relationship Id="rId15" Type="http://schemas.openxmlformats.org/officeDocument/2006/relationships/image" Target="../media/image28.jpeg"/><Relationship Id="rId10" Type="http://schemas.openxmlformats.org/officeDocument/2006/relationships/image" Target="../media/image23.jpeg"/><Relationship Id="rId4" Type="http://schemas.openxmlformats.org/officeDocument/2006/relationships/image" Target="../media/image17.jpeg"/><Relationship Id="rId9" Type="http://schemas.openxmlformats.org/officeDocument/2006/relationships/image" Target="../media/image22.jpeg"/><Relationship Id="rId14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13" Type="http://schemas.openxmlformats.org/officeDocument/2006/relationships/image" Target="../media/image42.jpe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12" Type="http://schemas.openxmlformats.org/officeDocument/2006/relationships/image" Target="../media/image41.jpeg"/><Relationship Id="rId2" Type="http://schemas.openxmlformats.org/officeDocument/2006/relationships/image" Target="../media/image31.jpeg"/><Relationship Id="rId1" Type="http://schemas.openxmlformats.org/officeDocument/2006/relationships/image" Target="../media/image30.png"/><Relationship Id="rId6" Type="http://schemas.openxmlformats.org/officeDocument/2006/relationships/image" Target="../media/image35.jpeg"/><Relationship Id="rId11" Type="http://schemas.openxmlformats.org/officeDocument/2006/relationships/image" Target="../media/image40.jpeg"/><Relationship Id="rId5" Type="http://schemas.openxmlformats.org/officeDocument/2006/relationships/image" Target="../media/image34.png"/><Relationship Id="rId10" Type="http://schemas.openxmlformats.org/officeDocument/2006/relationships/image" Target="../media/image39.jpe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13" Type="http://schemas.openxmlformats.org/officeDocument/2006/relationships/image" Target="../media/image48.emf"/><Relationship Id="rId18" Type="http://schemas.openxmlformats.org/officeDocument/2006/relationships/image" Target="../media/image52.jpeg"/><Relationship Id="rId3" Type="http://schemas.openxmlformats.org/officeDocument/2006/relationships/image" Target="../media/image22.jpeg"/><Relationship Id="rId21" Type="http://schemas.openxmlformats.org/officeDocument/2006/relationships/image" Target="../media/image55.png"/><Relationship Id="rId7" Type="http://schemas.openxmlformats.org/officeDocument/2006/relationships/image" Target="../media/image29.jpeg"/><Relationship Id="rId12" Type="http://schemas.openxmlformats.org/officeDocument/2006/relationships/image" Target="../media/image47.jpeg"/><Relationship Id="rId17" Type="http://schemas.openxmlformats.org/officeDocument/2006/relationships/image" Target="../media/image51.jpeg"/><Relationship Id="rId2" Type="http://schemas.openxmlformats.org/officeDocument/2006/relationships/image" Target="../media/image21.jpeg"/><Relationship Id="rId16" Type="http://schemas.openxmlformats.org/officeDocument/2006/relationships/image" Target="../media/image23.jpeg"/><Relationship Id="rId20" Type="http://schemas.openxmlformats.org/officeDocument/2006/relationships/image" Target="../media/image54.jpeg"/><Relationship Id="rId1" Type="http://schemas.openxmlformats.org/officeDocument/2006/relationships/image" Target="../media/image18.jpeg"/><Relationship Id="rId6" Type="http://schemas.openxmlformats.org/officeDocument/2006/relationships/image" Target="../media/image28.jpeg"/><Relationship Id="rId11" Type="http://schemas.openxmlformats.org/officeDocument/2006/relationships/image" Target="../media/image46.png"/><Relationship Id="rId24" Type="http://schemas.openxmlformats.org/officeDocument/2006/relationships/image" Target="../media/image42.jpeg"/><Relationship Id="rId5" Type="http://schemas.openxmlformats.org/officeDocument/2006/relationships/image" Target="../media/image27.jpeg"/><Relationship Id="rId15" Type="http://schemas.openxmlformats.org/officeDocument/2006/relationships/image" Target="../media/image50.jpeg"/><Relationship Id="rId23" Type="http://schemas.openxmlformats.org/officeDocument/2006/relationships/image" Target="../media/image57.jpeg"/><Relationship Id="rId10" Type="http://schemas.openxmlformats.org/officeDocument/2006/relationships/image" Target="../media/image45.jpeg"/><Relationship Id="rId19" Type="http://schemas.openxmlformats.org/officeDocument/2006/relationships/image" Target="../media/image53.jpeg"/><Relationship Id="rId4" Type="http://schemas.openxmlformats.org/officeDocument/2006/relationships/image" Target="../media/image26.jpeg"/><Relationship Id="rId9" Type="http://schemas.openxmlformats.org/officeDocument/2006/relationships/image" Target="../media/image44.jpeg"/><Relationship Id="rId14" Type="http://schemas.openxmlformats.org/officeDocument/2006/relationships/image" Target="../media/image49.emf"/><Relationship Id="rId22" Type="http://schemas.openxmlformats.org/officeDocument/2006/relationships/image" Target="../media/image5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13" Type="http://schemas.openxmlformats.org/officeDocument/2006/relationships/image" Target="../media/image70.jpeg"/><Relationship Id="rId18" Type="http://schemas.openxmlformats.org/officeDocument/2006/relationships/image" Target="../media/image42.jpeg"/><Relationship Id="rId3" Type="http://schemas.openxmlformats.org/officeDocument/2006/relationships/image" Target="../media/image60.jpeg"/><Relationship Id="rId7" Type="http://schemas.openxmlformats.org/officeDocument/2006/relationships/image" Target="../media/image64.png"/><Relationship Id="rId12" Type="http://schemas.openxmlformats.org/officeDocument/2006/relationships/image" Target="../media/image69.png"/><Relationship Id="rId17" Type="http://schemas.openxmlformats.org/officeDocument/2006/relationships/image" Target="../media/image74.jpeg"/><Relationship Id="rId2" Type="http://schemas.openxmlformats.org/officeDocument/2006/relationships/image" Target="../media/image59.jpeg"/><Relationship Id="rId16" Type="http://schemas.openxmlformats.org/officeDocument/2006/relationships/image" Target="../media/image73.png"/><Relationship Id="rId1" Type="http://schemas.openxmlformats.org/officeDocument/2006/relationships/image" Target="../media/image58.jpeg"/><Relationship Id="rId6" Type="http://schemas.openxmlformats.org/officeDocument/2006/relationships/image" Target="../media/image63.png"/><Relationship Id="rId11" Type="http://schemas.openxmlformats.org/officeDocument/2006/relationships/image" Target="../media/image68.png"/><Relationship Id="rId5" Type="http://schemas.openxmlformats.org/officeDocument/2006/relationships/image" Target="../media/image62.jpeg"/><Relationship Id="rId15" Type="http://schemas.openxmlformats.org/officeDocument/2006/relationships/image" Target="../media/image72.png"/><Relationship Id="rId10" Type="http://schemas.openxmlformats.org/officeDocument/2006/relationships/image" Target="../media/image67.png"/><Relationship Id="rId4" Type="http://schemas.openxmlformats.org/officeDocument/2006/relationships/image" Target="../media/image61.jpeg"/><Relationship Id="rId9" Type="http://schemas.openxmlformats.org/officeDocument/2006/relationships/image" Target="../media/image66.png"/><Relationship Id="rId14" Type="http://schemas.openxmlformats.org/officeDocument/2006/relationships/image" Target="../media/image7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jpeg"/><Relationship Id="rId2" Type="http://schemas.openxmlformats.org/officeDocument/2006/relationships/image" Target="../media/image76.jpeg"/><Relationship Id="rId1" Type="http://schemas.openxmlformats.org/officeDocument/2006/relationships/image" Target="../media/image75.png"/><Relationship Id="rId4" Type="http://schemas.openxmlformats.org/officeDocument/2006/relationships/image" Target="../media/image4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1190625</xdr:colOff>
      <xdr:row>0</xdr:row>
      <xdr:rowOff>1095375</xdr:rowOff>
    </xdr:to>
    <xdr:pic>
      <xdr:nvPicPr>
        <xdr:cNvPr id="102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857500" cy="1095375"/>
        </a:xfrm>
        <a:prstGeom prst="rect">
          <a:avLst/>
        </a:prstGeom>
        <a:solidFill>
          <a:srgbClr val="FFFFFF"/>
        </a:solidFill>
        <a:ln w="9525">
          <a:noFill/>
          <a:round/>
          <a:headEnd/>
          <a:tailEnd/>
        </a:ln>
      </xdr:spPr>
    </xdr:pic>
    <xdr:clientData/>
  </xdr:twoCellAnchor>
  <xdr:twoCellAnchor editAs="oneCell">
    <xdr:from>
      <xdr:col>2</xdr:col>
      <xdr:colOff>9525</xdr:colOff>
      <xdr:row>10</xdr:row>
      <xdr:rowOff>9525</xdr:rowOff>
    </xdr:from>
    <xdr:to>
      <xdr:col>2</xdr:col>
      <xdr:colOff>1438275</xdr:colOff>
      <xdr:row>10</xdr:row>
      <xdr:rowOff>1438275</xdr:rowOff>
    </xdr:to>
    <xdr:pic>
      <xdr:nvPicPr>
        <xdr:cNvPr id="1026" name="Рисунок 2" descr="LC-N3.6IR-HD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6400" y="304800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</xdr:row>
      <xdr:rowOff>19050</xdr:rowOff>
    </xdr:from>
    <xdr:to>
      <xdr:col>2</xdr:col>
      <xdr:colOff>1438275</xdr:colOff>
      <xdr:row>11</xdr:row>
      <xdr:rowOff>1447800</xdr:rowOff>
    </xdr:to>
    <xdr:pic>
      <xdr:nvPicPr>
        <xdr:cNvPr id="1027" name="Рисунок 3" descr="LC-N3.6IR-HD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6400" y="4524375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</xdr:row>
      <xdr:rowOff>9525</xdr:rowOff>
    </xdr:from>
    <xdr:to>
      <xdr:col>2</xdr:col>
      <xdr:colOff>1438275</xdr:colOff>
      <xdr:row>12</xdr:row>
      <xdr:rowOff>1438275</xdr:rowOff>
    </xdr:to>
    <xdr:pic>
      <xdr:nvPicPr>
        <xdr:cNvPr id="1028" name="Рисунок 4" descr="Untitled-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6400" y="5991225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</xdr:row>
      <xdr:rowOff>9525</xdr:rowOff>
    </xdr:from>
    <xdr:to>
      <xdr:col>2</xdr:col>
      <xdr:colOff>1438275</xdr:colOff>
      <xdr:row>13</xdr:row>
      <xdr:rowOff>1438275</xdr:rowOff>
    </xdr:to>
    <xdr:pic>
      <xdr:nvPicPr>
        <xdr:cNvPr id="1029" name="Рисунок 5" descr="Untitled-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6400" y="746760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</xdr:row>
      <xdr:rowOff>28575</xdr:rowOff>
    </xdr:from>
    <xdr:to>
      <xdr:col>2</xdr:col>
      <xdr:colOff>1447800</xdr:colOff>
      <xdr:row>14</xdr:row>
      <xdr:rowOff>1295400</xdr:rowOff>
    </xdr:to>
    <xdr:pic>
      <xdr:nvPicPr>
        <xdr:cNvPr id="1030" name="Рисунок 6" descr="Untitled-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85925" y="8963025"/>
          <a:ext cx="14287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</xdr:row>
      <xdr:rowOff>19050</xdr:rowOff>
    </xdr:from>
    <xdr:to>
      <xdr:col>2</xdr:col>
      <xdr:colOff>1438275</xdr:colOff>
      <xdr:row>15</xdr:row>
      <xdr:rowOff>1285875</xdr:rowOff>
    </xdr:to>
    <xdr:pic>
      <xdr:nvPicPr>
        <xdr:cNvPr id="1031" name="Рисунок 7" descr="Untitled-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76400" y="10267950"/>
          <a:ext cx="14287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</xdr:row>
      <xdr:rowOff>9525</xdr:rowOff>
    </xdr:from>
    <xdr:to>
      <xdr:col>2</xdr:col>
      <xdr:colOff>1438275</xdr:colOff>
      <xdr:row>17</xdr:row>
      <xdr:rowOff>1438275</xdr:rowOff>
    </xdr:to>
    <xdr:pic>
      <xdr:nvPicPr>
        <xdr:cNvPr id="1032" name="Рисунок 8" descr="PVDR-04HDL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76400" y="1179195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</xdr:row>
      <xdr:rowOff>28575</xdr:rowOff>
    </xdr:from>
    <xdr:to>
      <xdr:col>2</xdr:col>
      <xdr:colOff>1438275</xdr:colOff>
      <xdr:row>21</xdr:row>
      <xdr:rowOff>1457325</xdr:rowOff>
    </xdr:to>
    <xdr:pic>
      <xdr:nvPicPr>
        <xdr:cNvPr id="1035" name="Рисунок 11" descr="PN42-M2-V12IR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76400" y="16411575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</xdr:row>
      <xdr:rowOff>19050</xdr:rowOff>
    </xdr:from>
    <xdr:to>
      <xdr:col>2</xdr:col>
      <xdr:colOff>1438275</xdr:colOff>
      <xdr:row>22</xdr:row>
      <xdr:rowOff>1447800</xdr:rowOff>
    </xdr:to>
    <xdr:pic>
      <xdr:nvPicPr>
        <xdr:cNvPr id="1036" name="Рисунок 12" descr="PN9-M2-V12IRH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76400" y="17897475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</xdr:row>
      <xdr:rowOff>19050</xdr:rowOff>
    </xdr:from>
    <xdr:to>
      <xdr:col>2</xdr:col>
      <xdr:colOff>1438275</xdr:colOff>
      <xdr:row>23</xdr:row>
      <xdr:rowOff>1447800</xdr:rowOff>
    </xdr:to>
    <xdr:pic>
      <xdr:nvPicPr>
        <xdr:cNvPr id="1037" name="Рисунок 13" descr="PN9-M2-V12IRH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76400" y="1937385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24</xdr:row>
      <xdr:rowOff>19050</xdr:rowOff>
    </xdr:from>
    <xdr:to>
      <xdr:col>2</xdr:col>
      <xdr:colOff>1438275</xdr:colOff>
      <xdr:row>24</xdr:row>
      <xdr:rowOff>1447800</xdr:rowOff>
    </xdr:to>
    <xdr:pic>
      <xdr:nvPicPr>
        <xdr:cNvPr id="1038" name="Рисунок 14" descr="PN9-M2-V12IRH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76400" y="2084070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25</xdr:row>
      <xdr:rowOff>38100</xdr:rowOff>
    </xdr:from>
    <xdr:to>
      <xdr:col>2</xdr:col>
      <xdr:colOff>1438275</xdr:colOff>
      <xdr:row>25</xdr:row>
      <xdr:rowOff>1466850</xdr:rowOff>
    </xdr:to>
    <xdr:pic>
      <xdr:nvPicPr>
        <xdr:cNvPr id="1039" name="Рисунок 15" descr="PD9-M2-V12IR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76400" y="22355175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26</xdr:row>
      <xdr:rowOff>19050</xdr:rowOff>
    </xdr:from>
    <xdr:to>
      <xdr:col>2</xdr:col>
      <xdr:colOff>1438275</xdr:colOff>
      <xdr:row>26</xdr:row>
      <xdr:rowOff>1447800</xdr:rowOff>
    </xdr:to>
    <xdr:pic>
      <xdr:nvPicPr>
        <xdr:cNvPr id="1040" name="Рисунок 16" descr="PN4-M2-B3.6IR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76400" y="2385060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27</xdr:row>
      <xdr:rowOff>9525</xdr:rowOff>
    </xdr:from>
    <xdr:to>
      <xdr:col>2</xdr:col>
      <xdr:colOff>1438275</xdr:colOff>
      <xdr:row>27</xdr:row>
      <xdr:rowOff>1438275</xdr:rowOff>
    </xdr:to>
    <xdr:pic>
      <xdr:nvPicPr>
        <xdr:cNvPr id="1041" name="Рисунок 17" descr="PD4-M2-V12IR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76400" y="25326975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28</xdr:row>
      <xdr:rowOff>19050</xdr:rowOff>
    </xdr:from>
    <xdr:to>
      <xdr:col>2</xdr:col>
      <xdr:colOff>1438275</xdr:colOff>
      <xdr:row>28</xdr:row>
      <xdr:rowOff>1447800</xdr:rowOff>
    </xdr:to>
    <xdr:pic>
      <xdr:nvPicPr>
        <xdr:cNvPr id="1042" name="Рисунок 19" descr="PD4-M2-B3.6IR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76400" y="2682240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</xdr:row>
      <xdr:rowOff>28575</xdr:rowOff>
    </xdr:from>
    <xdr:to>
      <xdr:col>2</xdr:col>
      <xdr:colOff>1438275</xdr:colOff>
      <xdr:row>29</xdr:row>
      <xdr:rowOff>1457325</xdr:rowOff>
    </xdr:to>
    <xdr:pic>
      <xdr:nvPicPr>
        <xdr:cNvPr id="1043" name="Рисунок 20" descr="PD41-M2-V12IR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76400" y="2830830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30</xdr:row>
      <xdr:rowOff>28575</xdr:rowOff>
    </xdr:from>
    <xdr:to>
      <xdr:col>2</xdr:col>
      <xdr:colOff>1438275</xdr:colOff>
      <xdr:row>30</xdr:row>
      <xdr:rowOff>1457325</xdr:rowOff>
    </xdr:to>
    <xdr:pic>
      <xdr:nvPicPr>
        <xdr:cNvPr id="1044" name="Рисунок 21" descr="1-(1)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76400" y="2979420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31</xdr:row>
      <xdr:rowOff>9525</xdr:rowOff>
    </xdr:from>
    <xdr:to>
      <xdr:col>2</xdr:col>
      <xdr:colOff>1447800</xdr:colOff>
      <xdr:row>31</xdr:row>
      <xdr:rowOff>1438275</xdr:rowOff>
    </xdr:to>
    <xdr:pic>
      <xdr:nvPicPr>
        <xdr:cNvPr id="1045" name="Рисунок 22" descr="1-(1)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85925" y="31251525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40</xdr:row>
      <xdr:rowOff>38100</xdr:rowOff>
    </xdr:from>
    <xdr:to>
      <xdr:col>2</xdr:col>
      <xdr:colOff>1447800</xdr:colOff>
      <xdr:row>40</xdr:row>
      <xdr:rowOff>1466850</xdr:rowOff>
    </xdr:to>
    <xdr:pic>
      <xdr:nvPicPr>
        <xdr:cNvPr id="1052" name="Рисунок 30" descr="0604-AH-01_orig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685925" y="4208145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4295196</xdr:colOff>
      <xdr:row>1</xdr:row>
      <xdr:rowOff>104775</xdr:rowOff>
    </xdr:to>
    <xdr:pic>
      <xdr:nvPicPr>
        <xdr:cNvPr id="2" name="Рисунок 1" descr="Бланк ПМЦ со значко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714421" cy="12668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9524</xdr:rowOff>
    </xdr:from>
    <xdr:to>
      <xdr:col>1</xdr:col>
      <xdr:colOff>3760972</xdr:colOff>
      <xdr:row>3</xdr:row>
      <xdr:rowOff>295274</xdr:rowOff>
    </xdr:to>
    <xdr:pic>
      <xdr:nvPicPr>
        <xdr:cNvPr id="2" name="Рисунок 1" descr="Бланк ПМЦ со значко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1" y="9524"/>
          <a:ext cx="5370696" cy="11906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57151</xdr:rowOff>
    </xdr:from>
    <xdr:to>
      <xdr:col>3</xdr:col>
      <xdr:colOff>1819275</xdr:colOff>
      <xdr:row>0</xdr:row>
      <xdr:rowOff>1087606</xdr:rowOff>
    </xdr:to>
    <xdr:pic>
      <xdr:nvPicPr>
        <xdr:cNvPr id="3" name="Рисунок 2" descr="Бланк ПМЦ со значко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57151"/>
          <a:ext cx="4648199" cy="103045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0</xdr:rowOff>
    </xdr:from>
    <xdr:to>
      <xdr:col>2</xdr:col>
      <xdr:colOff>409575</xdr:colOff>
      <xdr:row>3</xdr:row>
      <xdr:rowOff>123825</xdr:rowOff>
    </xdr:to>
    <xdr:pic>
      <xdr:nvPicPr>
        <xdr:cNvPr id="2" name="Рисунок 1" descr="Бланк ПМЦ со значко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6" y="0"/>
          <a:ext cx="5372099" cy="9620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19050</xdr:rowOff>
    </xdr:from>
    <xdr:to>
      <xdr:col>6</xdr:col>
      <xdr:colOff>142875</xdr:colOff>
      <xdr:row>0</xdr:row>
      <xdr:rowOff>1066800</xdr:rowOff>
    </xdr:to>
    <xdr:pic>
      <xdr:nvPicPr>
        <xdr:cNvPr id="3" name="Рисунок 2" descr="Бланк ПМЦ со значко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" y="19050"/>
          <a:ext cx="5591175" cy="10477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3</xdr:col>
      <xdr:colOff>150880</xdr:colOff>
      <xdr:row>1</xdr:row>
      <xdr:rowOff>85725</xdr:rowOff>
    </xdr:to>
    <xdr:pic>
      <xdr:nvPicPr>
        <xdr:cNvPr id="2" name="Рисунок 1" descr="Бланк ПМЦ со значко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" y="0"/>
          <a:ext cx="6161155" cy="10382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4752975</xdr:colOff>
      <xdr:row>0</xdr:row>
      <xdr:rowOff>1019174</xdr:rowOff>
    </xdr:to>
    <xdr:pic>
      <xdr:nvPicPr>
        <xdr:cNvPr id="3" name="Рисунок 2" descr="Бланк ПМЦ со значко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972175" cy="10191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76200</xdr:rowOff>
    </xdr:from>
    <xdr:to>
      <xdr:col>4</xdr:col>
      <xdr:colOff>495300</xdr:colOff>
      <xdr:row>5</xdr:row>
      <xdr:rowOff>8090</xdr:rowOff>
    </xdr:to>
    <xdr:pic>
      <xdr:nvPicPr>
        <xdr:cNvPr id="2" name="Рисунок 1" descr="Бланк ПМЦ со значко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6" y="76200"/>
          <a:ext cx="6134099" cy="113204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4438650</xdr:colOff>
      <xdr:row>1</xdr:row>
      <xdr:rowOff>266700</xdr:rowOff>
    </xdr:to>
    <xdr:pic>
      <xdr:nvPicPr>
        <xdr:cNvPr id="2" name="Рисунок 1" descr="Бланк ПМЦ со значко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0"/>
          <a:ext cx="5572124" cy="1019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885825</xdr:colOff>
      <xdr:row>0</xdr:row>
      <xdr:rowOff>1095375</xdr:rowOff>
    </xdr:to>
    <xdr:pic>
      <xdr:nvPicPr>
        <xdr:cNvPr id="614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857500" cy="1095375"/>
        </a:xfrm>
        <a:prstGeom prst="rect">
          <a:avLst/>
        </a:prstGeom>
        <a:solidFill>
          <a:srgbClr val="FFFFFF"/>
        </a:solidFill>
        <a:ln w="9525">
          <a:noFill/>
          <a:round/>
          <a:headEnd/>
          <a:tailEnd/>
        </a:ln>
      </xdr:spPr>
    </xdr:pic>
    <xdr:clientData/>
  </xdr:twoCellAnchor>
  <xdr:twoCellAnchor editAs="oneCell">
    <xdr:from>
      <xdr:col>2</xdr:col>
      <xdr:colOff>47625</xdr:colOff>
      <xdr:row>10</xdr:row>
      <xdr:rowOff>28575</xdr:rowOff>
    </xdr:from>
    <xdr:to>
      <xdr:col>2</xdr:col>
      <xdr:colOff>1476375</xdr:colOff>
      <xdr:row>10</xdr:row>
      <xdr:rowOff>1457325</xdr:rowOff>
    </xdr:to>
    <xdr:pic>
      <xdr:nvPicPr>
        <xdr:cNvPr id="6146" name="Рисунок 2" descr="LC-N2812IR_Dark-Grey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9300" y="306705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11</xdr:row>
      <xdr:rowOff>38100</xdr:rowOff>
    </xdr:from>
    <xdr:to>
      <xdr:col>2</xdr:col>
      <xdr:colOff>1495425</xdr:colOff>
      <xdr:row>11</xdr:row>
      <xdr:rowOff>1466850</xdr:rowOff>
    </xdr:to>
    <xdr:pic>
      <xdr:nvPicPr>
        <xdr:cNvPr id="6147" name="Рисунок 3" descr="LC-N3.6IR_Whit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38350" y="457200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12</xdr:row>
      <xdr:rowOff>28575</xdr:rowOff>
    </xdr:from>
    <xdr:to>
      <xdr:col>2</xdr:col>
      <xdr:colOff>1457325</xdr:colOff>
      <xdr:row>12</xdr:row>
      <xdr:rowOff>1457325</xdr:rowOff>
    </xdr:to>
    <xdr:pic>
      <xdr:nvPicPr>
        <xdr:cNvPr id="6148" name="Рисунок 4" descr="744_big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00250" y="607695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14</xdr:row>
      <xdr:rowOff>19050</xdr:rowOff>
    </xdr:from>
    <xdr:to>
      <xdr:col>2</xdr:col>
      <xdr:colOff>1457325</xdr:colOff>
      <xdr:row>14</xdr:row>
      <xdr:rowOff>1447800</xdr:rowOff>
    </xdr:to>
    <xdr:pic>
      <xdr:nvPicPr>
        <xdr:cNvPr id="6149" name="Рисунок 5" descr="PN20-M1-B3.6IR-IP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00250" y="777240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15</xdr:row>
      <xdr:rowOff>9525</xdr:rowOff>
    </xdr:from>
    <xdr:to>
      <xdr:col>2</xdr:col>
      <xdr:colOff>1457325</xdr:colOff>
      <xdr:row>15</xdr:row>
      <xdr:rowOff>1438275</xdr:rowOff>
    </xdr:to>
    <xdr:pic>
      <xdr:nvPicPr>
        <xdr:cNvPr id="6150" name="Рисунок 6" descr="PN20-M1-B3.6IR-IP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00250" y="9229725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16</xdr:row>
      <xdr:rowOff>28575</xdr:rowOff>
    </xdr:from>
    <xdr:to>
      <xdr:col>2</xdr:col>
      <xdr:colOff>1457325</xdr:colOff>
      <xdr:row>16</xdr:row>
      <xdr:rowOff>1457325</xdr:rowOff>
    </xdr:to>
    <xdr:pic>
      <xdr:nvPicPr>
        <xdr:cNvPr id="6151" name="Рисунок 7" descr="PN74-M2-V12IR-IP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00250" y="1070610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17</xdr:row>
      <xdr:rowOff>19050</xdr:rowOff>
    </xdr:from>
    <xdr:to>
      <xdr:col>2</xdr:col>
      <xdr:colOff>1447800</xdr:colOff>
      <xdr:row>17</xdr:row>
      <xdr:rowOff>1447800</xdr:rowOff>
    </xdr:to>
    <xdr:pic>
      <xdr:nvPicPr>
        <xdr:cNvPr id="6152" name="Рисунок 8" descr="PN74-M2-V12IR-IP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90725" y="12182475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18</xdr:row>
      <xdr:rowOff>19050</xdr:rowOff>
    </xdr:from>
    <xdr:to>
      <xdr:col>2</xdr:col>
      <xdr:colOff>1447800</xdr:colOff>
      <xdr:row>18</xdr:row>
      <xdr:rowOff>1447800</xdr:rowOff>
    </xdr:to>
    <xdr:pic>
      <xdr:nvPicPr>
        <xdr:cNvPr id="6153" name="Рисунок 9" descr="PN73-M2-V12IR-IP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90725" y="1365885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19</xdr:row>
      <xdr:rowOff>19050</xdr:rowOff>
    </xdr:from>
    <xdr:to>
      <xdr:col>2</xdr:col>
      <xdr:colOff>1447800</xdr:colOff>
      <xdr:row>19</xdr:row>
      <xdr:rowOff>1447800</xdr:rowOff>
    </xdr:to>
    <xdr:pic>
      <xdr:nvPicPr>
        <xdr:cNvPr id="6154" name="Рисунок 10" descr="PN73-M2-V12IR-IP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90725" y="1514475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20</xdr:row>
      <xdr:rowOff>19050</xdr:rowOff>
    </xdr:from>
    <xdr:to>
      <xdr:col>2</xdr:col>
      <xdr:colOff>1447800</xdr:colOff>
      <xdr:row>20</xdr:row>
      <xdr:rowOff>1447800</xdr:rowOff>
    </xdr:to>
    <xdr:pic>
      <xdr:nvPicPr>
        <xdr:cNvPr id="6155" name="Рисунок 11" descr="PN2-M1-V12IRA-IP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90725" y="1663065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21</xdr:row>
      <xdr:rowOff>19050</xdr:rowOff>
    </xdr:from>
    <xdr:to>
      <xdr:col>2</xdr:col>
      <xdr:colOff>1447800</xdr:colOff>
      <xdr:row>21</xdr:row>
      <xdr:rowOff>1447800</xdr:rowOff>
    </xdr:to>
    <xdr:pic>
      <xdr:nvPicPr>
        <xdr:cNvPr id="6156" name="Рисунок 12" descr="PN2-M1-V12IRA-IP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90725" y="1811655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</xdr:row>
      <xdr:rowOff>19050</xdr:rowOff>
    </xdr:from>
    <xdr:to>
      <xdr:col>2</xdr:col>
      <xdr:colOff>1438275</xdr:colOff>
      <xdr:row>22</xdr:row>
      <xdr:rowOff>1447800</xdr:rowOff>
    </xdr:to>
    <xdr:pic>
      <xdr:nvPicPr>
        <xdr:cNvPr id="6157" name="Рисунок 13" descr="PN2-M1-V12IRA-IP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81200" y="19592925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23</xdr:row>
      <xdr:rowOff>19050</xdr:rowOff>
    </xdr:from>
    <xdr:to>
      <xdr:col>2</xdr:col>
      <xdr:colOff>1457325</xdr:colOff>
      <xdr:row>23</xdr:row>
      <xdr:rowOff>1447800</xdr:rowOff>
    </xdr:to>
    <xdr:pic>
      <xdr:nvPicPr>
        <xdr:cNvPr id="6158" name="Рисунок 14" descr="PN2-M1-V12IRA-IP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00250" y="2105025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25</xdr:row>
      <xdr:rowOff>19050</xdr:rowOff>
    </xdr:from>
    <xdr:to>
      <xdr:col>2</xdr:col>
      <xdr:colOff>1438275</xdr:colOff>
      <xdr:row>25</xdr:row>
      <xdr:rowOff>1447800</xdr:rowOff>
    </xdr:to>
    <xdr:pic>
      <xdr:nvPicPr>
        <xdr:cNvPr id="6159" name="Рисунок 15" descr="PQ21-M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81200" y="22698075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26</xdr:row>
      <xdr:rowOff>19050</xdr:rowOff>
    </xdr:from>
    <xdr:to>
      <xdr:col>2</xdr:col>
      <xdr:colOff>1457325</xdr:colOff>
      <xdr:row>26</xdr:row>
      <xdr:rowOff>1447800</xdr:rowOff>
    </xdr:to>
    <xdr:pic>
      <xdr:nvPicPr>
        <xdr:cNvPr id="6160" name="Рисунок 16" descr="HQ20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00250" y="2419350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27</xdr:row>
      <xdr:rowOff>28575</xdr:rowOff>
    </xdr:from>
    <xdr:to>
      <xdr:col>2</xdr:col>
      <xdr:colOff>1457325</xdr:colOff>
      <xdr:row>27</xdr:row>
      <xdr:rowOff>1457325</xdr:rowOff>
    </xdr:to>
    <xdr:pic>
      <xdr:nvPicPr>
        <xdr:cNvPr id="6161" name="Рисунок 17" descr="HQ20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00250" y="2569845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28</xdr:row>
      <xdr:rowOff>19050</xdr:rowOff>
    </xdr:from>
    <xdr:to>
      <xdr:col>2</xdr:col>
      <xdr:colOff>1447800</xdr:colOff>
      <xdr:row>28</xdr:row>
      <xdr:rowOff>1447800</xdr:rowOff>
    </xdr:to>
    <xdr:pic>
      <xdr:nvPicPr>
        <xdr:cNvPr id="6162" name="Рисунок 18" descr="pd71-m1-v12ir-ip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90725" y="27174825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</xdr:row>
      <xdr:rowOff>19050</xdr:rowOff>
    </xdr:from>
    <xdr:to>
      <xdr:col>2</xdr:col>
      <xdr:colOff>1438275</xdr:colOff>
      <xdr:row>29</xdr:row>
      <xdr:rowOff>1447800</xdr:rowOff>
    </xdr:to>
    <xdr:pic>
      <xdr:nvPicPr>
        <xdr:cNvPr id="6163" name="Рисунок 19" descr="pd71-m1-v12ir-ip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81200" y="28641675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30</xdr:row>
      <xdr:rowOff>19050</xdr:rowOff>
    </xdr:from>
    <xdr:to>
      <xdr:col>2</xdr:col>
      <xdr:colOff>1447800</xdr:colOff>
      <xdr:row>30</xdr:row>
      <xdr:rowOff>1447800</xdr:rowOff>
    </xdr:to>
    <xdr:pic>
      <xdr:nvPicPr>
        <xdr:cNvPr id="6164" name="Рисунок 20" descr="pd71-m1-v12ir-ip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90725" y="30108525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31</xdr:row>
      <xdr:rowOff>9525</xdr:rowOff>
    </xdr:from>
    <xdr:to>
      <xdr:col>2</xdr:col>
      <xdr:colOff>1447800</xdr:colOff>
      <xdr:row>31</xdr:row>
      <xdr:rowOff>1438275</xdr:rowOff>
    </xdr:to>
    <xdr:pic>
      <xdr:nvPicPr>
        <xdr:cNvPr id="6165" name="Рисунок 21" descr="PD7-M2-V12IRP-IP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90725" y="31556325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32</xdr:row>
      <xdr:rowOff>28575</xdr:rowOff>
    </xdr:from>
    <xdr:to>
      <xdr:col>2</xdr:col>
      <xdr:colOff>1438275</xdr:colOff>
      <xdr:row>32</xdr:row>
      <xdr:rowOff>1457325</xdr:rowOff>
    </xdr:to>
    <xdr:pic>
      <xdr:nvPicPr>
        <xdr:cNvPr id="6166" name="Рисунок 22" descr="PD7-M2-V12IRP-IP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81200" y="3303270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33</xdr:row>
      <xdr:rowOff>9525</xdr:rowOff>
    </xdr:from>
    <xdr:to>
      <xdr:col>2</xdr:col>
      <xdr:colOff>1447800</xdr:colOff>
      <xdr:row>33</xdr:row>
      <xdr:rowOff>1438275</xdr:rowOff>
    </xdr:to>
    <xdr:pic>
      <xdr:nvPicPr>
        <xdr:cNvPr id="6167" name="Рисунок 23" descr="PS2-M2-Z20IRL-IP-(1)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90725" y="34490025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35</xdr:row>
      <xdr:rowOff>9525</xdr:rowOff>
    </xdr:from>
    <xdr:to>
      <xdr:col>2</xdr:col>
      <xdr:colOff>1438275</xdr:colOff>
      <xdr:row>35</xdr:row>
      <xdr:rowOff>1438275</xdr:rowOff>
    </xdr:to>
    <xdr:pic>
      <xdr:nvPicPr>
        <xdr:cNvPr id="6168" name="Рисунок 24" descr="PVDR-08NR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90725" y="36147375"/>
          <a:ext cx="141922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36</xdr:row>
      <xdr:rowOff>19050</xdr:rowOff>
    </xdr:from>
    <xdr:to>
      <xdr:col>2</xdr:col>
      <xdr:colOff>1438275</xdr:colOff>
      <xdr:row>36</xdr:row>
      <xdr:rowOff>1447800</xdr:rowOff>
    </xdr:to>
    <xdr:pic>
      <xdr:nvPicPr>
        <xdr:cNvPr id="6169" name="Рисунок 25" descr="PVDR-08NR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90725" y="37633275"/>
          <a:ext cx="141922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37</xdr:row>
      <xdr:rowOff>19050</xdr:rowOff>
    </xdr:from>
    <xdr:to>
      <xdr:col>2</xdr:col>
      <xdr:colOff>1447800</xdr:colOff>
      <xdr:row>37</xdr:row>
      <xdr:rowOff>1447800</xdr:rowOff>
    </xdr:to>
    <xdr:pic>
      <xdr:nvPicPr>
        <xdr:cNvPr id="6170" name="Рисунок 26" descr="1-(1)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90725" y="3910965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38</xdr:row>
      <xdr:rowOff>28575</xdr:rowOff>
    </xdr:from>
    <xdr:to>
      <xdr:col>2</xdr:col>
      <xdr:colOff>1447800</xdr:colOff>
      <xdr:row>38</xdr:row>
      <xdr:rowOff>1457325</xdr:rowOff>
    </xdr:to>
    <xdr:pic>
      <xdr:nvPicPr>
        <xdr:cNvPr id="6171" name="Рисунок 27" descr="1-(1)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90725" y="4059555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39</xdr:row>
      <xdr:rowOff>19050</xdr:rowOff>
    </xdr:from>
    <xdr:to>
      <xdr:col>2</xdr:col>
      <xdr:colOff>1438275</xdr:colOff>
      <xdr:row>39</xdr:row>
      <xdr:rowOff>1447800</xdr:rowOff>
    </xdr:to>
    <xdr:pic>
      <xdr:nvPicPr>
        <xdr:cNvPr id="6172" name="Рисунок 28" descr="1-(2)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81200" y="4215765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23</xdr:row>
      <xdr:rowOff>247650</xdr:rowOff>
    </xdr:from>
    <xdr:to>
      <xdr:col>1</xdr:col>
      <xdr:colOff>1209675</xdr:colOff>
      <xdr:row>23</xdr:row>
      <xdr:rowOff>1076325</xdr:rowOff>
    </xdr:to>
    <xdr:pic>
      <xdr:nvPicPr>
        <xdr:cNvPr id="4" name="Picture 2" descr="PVDR-04WDS2 rev.C - 4-канальный  мультигибридный видеорегистратор (AHD+IP+SD) 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52700" y="16497300"/>
          <a:ext cx="1181100" cy="8286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323851</xdr:colOff>
      <xdr:row>16</xdr:row>
      <xdr:rowOff>123826</xdr:rowOff>
    </xdr:from>
    <xdr:to>
      <xdr:col>1</xdr:col>
      <xdr:colOff>1109871</xdr:colOff>
      <xdr:row>16</xdr:row>
      <xdr:rowOff>819150</xdr:rowOff>
    </xdr:to>
    <xdr:pic>
      <xdr:nvPicPr>
        <xdr:cNvPr id="8" name="Рисунок 23" descr="PD4-CM3-B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47851" y="11820526"/>
          <a:ext cx="786020" cy="695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228599</xdr:colOff>
      <xdr:row>15</xdr:row>
      <xdr:rowOff>123824</xdr:rowOff>
    </xdr:from>
    <xdr:to>
      <xdr:col>1</xdr:col>
      <xdr:colOff>1118850</xdr:colOff>
      <xdr:row>15</xdr:row>
      <xdr:rowOff>876299</xdr:rowOff>
    </xdr:to>
    <xdr:pic>
      <xdr:nvPicPr>
        <xdr:cNvPr id="3" name="Picture 2" descr="Внешний вид PD20-M1-B3.6IRA-I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52599" y="10791824"/>
          <a:ext cx="890251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295276</xdr:colOff>
      <xdr:row>17</xdr:row>
      <xdr:rowOff>28576</xdr:rowOff>
    </xdr:from>
    <xdr:to>
      <xdr:col>1</xdr:col>
      <xdr:colOff>1133475</xdr:colOff>
      <xdr:row>17</xdr:row>
      <xdr:rowOff>866775</xdr:rowOff>
    </xdr:to>
    <xdr:pic>
      <xdr:nvPicPr>
        <xdr:cNvPr id="10" name="Рисунок 31" descr="pd43-sx-v12iru-b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19276" y="12725401"/>
          <a:ext cx="838199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238126</xdr:colOff>
      <xdr:row>18</xdr:row>
      <xdr:rowOff>38099</xdr:rowOff>
    </xdr:from>
    <xdr:to>
      <xdr:col>1</xdr:col>
      <xdr:colOff>1171575</xdr:colOff>
      <xdr:row>18</xdr:row>
      <xdr:rowOff>963570</xdr:rowOff>
    </xdr:to>
    <xdr:pic>
      <xdr:nvPicPr>
        <xdr:cNvPr id="1027" name="Picture 3" descr="PD41-SX-V12IRU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62126" y="13668374"/>
          <a:ext cx="933449" cy="92547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190501</xdr:colOff>
      <xdr:row>12</xdr:row>
      <xdr:rowOff>114300</xdr:rowOff>
    </xdr:from>
    <xdr:to>
      <xdr:col>1</xdr:col>
      <xdr:colOff>952501</xdr:colOff>
      <xdr:row>12</xdr:row>
      <xdr:rowOff>876300</xdr:rowOff>
    </xdr:to>
    <xdr:pic>
      <xdr:nvPicPr>
        <xdr:cNvPr id="14" name="Рисунок 18" descr="PN9-SX-B3.6IRHU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71676" y="578167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5</xdr:row>
      <xdr:rowOff>123825</xdr:rowOff>
    </xdr:from>
    <xdr:to>
      <xdr:col>1</xdr:col>
      <xdr:colOff>1114425</xdr:colOff>
      <xdr:row>5</xdr:row>
      <xdr:rowOff>904875</xdr:rowOff>
    </xdr:to>
    <xdr:pic>
      <xdr:nvPicPr>
        <xdr:cNvPr id="19" name="Picture 2" descr="Внешний вид PD20-M1-B3.6IRA-I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86075" y="3086100"/>
          <a:ext cx="781050" cy="7810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200025</xdr:colOff>
      <xdr:row>13</xdr:row>
      <xdr:rowOff>47625</xdr:rowOff>
    </xdr:from>
    <xdr:to>
      <xdr:col>1</xdr:col>
      <xdr:colOff>1057275</xdr:colOff>
      <xdr:row>13</xdr:row>
      <xdr:rowOff>904875</xdr:rowOff>
    </xdr:to>
    <xdr:pic>
      <xdr:nvPicPr>
        <xdr:cNvPr id="20" name="Рисунок 18" descr="PN9-SX-B3.6IRHU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752725" y="9877425"/>
          <a:ext cx="8572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8</xdr:row>
      <xdr:rowOff>581025</xdr:rowOff>
    </xdr:from>
    <xdr:to>
      <xdr:col>1</xdr:col>
      <xdr:colOff>1085850</xdr:colOff>
      <xdr:row>9</xdr:row>
      <xdr:rowOff>396875</xdr:rowOff>
    </xdr:to>
    <xdr:pic>
      <xdr:nvPicPr>
        <xdr:cNvPr id="18" name="Рисунок 16" descr="PN9-SE-B3.6IR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76550" y="5553075"/>
          <a:ext cx="762000" cy="71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10</xdr:row>
      <xdr:rowOff>381000</xdr:rowOff>
    </xdr:from>
    <xdr:to>
      <xdr:col>1</xdr:col>
      <xdr:colOff>1390650</xdr:colOff>
      <xdr:row>11</xdr:row>
      <xdr:rowOff>565924</xdr:rowOff>
    </xdr:to>
    <xdr:pic>
      <xdr:nvPicPr>
        <xdr:cNvPr id="5" name="Picture 1" descr="PNM-A1-V12 v.2.5.6 - Уличная AHD 720p ИК-видеокамера (IMX238+NVP2431H) с вариофокальным объективом 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09850" y="7200900"/>
          <a:ext cx="1333500" cy="11374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314326</xdr:colOff>
      <xdr:row>5</xdr:row>
      <xdr:rowOff>1038225</xdr:rowOff>
    </xdr:from>
    <xdr:to>
      <xdr:col>1</xdr:col>
      <xdr:colOff>1257300</xdr:colOff>
      <xdr:row>6</xdr:row>
      <xdr:rowOff>742950</xdr:rowOff>
    </xdr:to>
    <xdr:pic>
      <xdr:nvPicPr>
        <xdr:cNvPr id="9" name="Picture 1" descr="PN-A1-B3.6 v.2.13 (PN-A1-B3.6 rev.B)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43176" y="2571750"/>
          <a:ext cx="942974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304800</xdr:colOff>
      <xdr:row>4</xdr:row>
      <xdr:rowOff>38101</xdr:rowOff>
    </xdr:from>
    <xdr:to>
      <xdr:col>1</xdr:col>
      <xdr:colOff>1114425</xdr:colOff>
      <xdr:row>4</xdr:row>
      <xdr:rowOff>817365</xdr:rowOff>
    </xdr:to>
    <xdr:pic>
      <xdr:nvPicPr>
        <xdr:cNvPr id="2" name="Picture 1" descr="PD1-A1-B3.6 v.2.0.2 - Купольная AHD 720p ИК-видеокамера (H22+NVP2431H) с фиксированным объективом для помещений 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57500" y="2076451"/>
          <a:ext cx="809625" cy="7792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219076</xdr:colOff>
      <xdr:row>21</xdr:row>
      <xdr:rowOff>28576</xdr:rowOff>
    </xdr:from>
    <xdr:to>
      <xdr:col>1</xdr:col>
      <xdr:colOff>1219200</xdr:colOff>
      <xdr:row>21</xdr:row>
      <xdr:rowOff>1028700</xdr:rowOff>
    </xdr:to>
    <xdr:pic>
      <xdr:nvPicPr>
        <xdr:cNvPr id="2049" name="Picture 1" descr="PS-A1-Z18 v.2.3.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743076" y="15963901"/>
          <a:ext cx="1000124" cy="10001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276225</xdr:colOff>
      <xdr:row>20</xdr:row>
      <xdr:rowOff>47625</xdr:rowOff>
    </xdr:from>
    <xdr:to>
      <xdr:col>1</xdr:col>
      <xdr:colOff>1190625</xdr:colOff>
      <xdr:row>20</xdr:row>
      <xdr:rowOff>962025</xdr:rowOff>
    </xdr:to>
    <xdr:pic>
      <xdr:nvPicPr>
        <xdr:cNvPr id="2050" name="Picture 2" descr="PS-A1-Z18 v.2.3.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00225" y="14925675"/>
          <a:ext cx="914400" cy="914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2286000</xdr:colOff>
      <xdr:row>2</xdr:row>
      <xdr:rowOff>155947</xdr:rowOff>
    </xdr:to>
    <xdr:pic>
      <xdr:nvPicPr>
        <xdr:cNvPr id="16" name="Рисунок 15" descr="Бланк ПМЦ со значком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28575"/>
          <a:ext cx="5257800" cy="11655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152399</xdr:colOff>
      <xdr:row>18</xdr:row>
      <xdr:rowOff>371475</xdr:rowOff>
    </xdr:from>
    <xdr:to>
      <xdr:col>2</xdr:col>
      <xdr:colOff>1247775</xdr:colOff>
      <xdr:row>19</xdr:row>
      <xdr:rowOff>561975</xdr:rowOff>
    </xdr:to>
    <xdr:pic>
      <xdr:nvPicPr>
        <xdr:cNvPr id="2" name="Рисунок 6" descr="PN20-M1-B3.6IR-IP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57449" y="17383125"/>
          <a:ext cx="1095376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23</xdr:row>
      <xdr:rowOff>304801</xdr:rowOff>
    </xdr:from>
    <xdr:to>
      <xdr:col>2</xdr:col>
      <xdr:colOff>1276350</xdr:colOff>
      <xdr:row>25</xdr:row>
      <xdr:rowOff>123826</xdr:rowOff>
    </xdr:to>
    <xdr:pic>
      <xdr:nvPicPr>
        <xdr:cNvPr id="3" name="Рисунок 11" descr="PN2-M1-V12IRA-IP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81275" y="18107026"/>
          <a:ext cx="12192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114301</xdr:colOff>
      <xdr:row>25</xdr:row>
      <xdr:rowOff>467456</xdr:rowOff>
    </xdr:from>
    <xdr:to>
      <xdr:col>2</xdr:col>
      <xdr:colOff>1143001</xdr:colOff>
      <xdr:row>26</xdr:row>
      <xdr:rowOff>742949</xdr:rowOff>
    </xdr:to>
    <xdr:pic>
      <xdr:nvPicPr>
        <xdr:cNvPr id="4" name="Рисунок 13" descr="PN2-M1-V12IRA-IP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8426" y="19688906"/>
          <a:ext cx="1028700" cy="1037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152398</xdr:colOff>
      <xdr:row>27</xdr:row>
      <xdr:rowOff>171451</xdr:rowOff>
    </xdr:from>
    <xdr:to>
      <xdr:col>2</xdr:col>
      <xdr:colOff>1219199</xdr:colOff>
      <xdr:row>27</xdr:row>
      <xdr:rowOff>1057275</xdr:rowOff>
    </xdr:to>
    <xdr:pic>
      <xdr:nvPicPr>
        <xdr:cNvPr id="5" name="Рисунок 14" descr="PN2-M1-V12IRA-IP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76523" y="21297901"/>
          <a:ext cx="1066801" cy="885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161924</xdr:colOff>
      <xdr:row>36</xdr:row>
      <xdr:rowOff>85725</xdr:rowOff>
    </xdr:from>
    <xdr:to>
      <xdr:col>2</xdr:col>
      <xdr:colOff>1104899</xdr:colOff>
      <xdr:row>37</xdr:row>
      <xdr:rowOff>0</xdr:rowOff>
    </xdr:to>
    <xdr:pic>
      <xdr:nvPicPr>
        <xdr:cNvPr id="6" name="Рисунок 15" descr="PQ21-M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66974" y="3060382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152399</xdr:colOff>
      <xdr:row>41</xdr:row>
      <xdr:rowOff>76199</xdr:rowOff>
    </xdr:from>
    <xdr:to>
      <xdr:col>2</xdr:col>
      <xdr:colOff>1183191</xdr:colOff>
      <xdr:row>41</xdr:row>
      <xdr:rowOff>904874</xdr:rowOff>
    </xdr:to>
    <xdr:pic>
      <xdr:nvPicPr>
        <xdr:cNvPr id="7" name="Рисунок 23" descr="PS2-M2-Z20IRL-IP-(1)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43049" y="35213924"/>
          <a:ext cx="1030792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104774</xdr:colOff>
      <xdr:row>45</xdr:row>
      <xdr:rowOff>95249</xdr:rowOff>
    </xdr:from>
    <xdr:to>
      <xdr:col>2</xdr:col>
      <xdr:colOff>1238249</xdr:colOff>
      <xdr:row>45</xdr:row>
      <xdr:rowOff>1104900</xdr:rowOff>
    </xdr:to>
    <xdr:pic>
      <xdr:nvPicPr>
        <xdr:cNvPr id="8" name="Рисунок 25" descr="PVDR-08NR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09824" y="38319074"/>
          <a:ext cx="1133475" cy="1009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142874</xdr:colOff>
      <xdr:row>53</xdr:row>
      <xdr:rowOff>228600</xdr:rowOff>
    </xdr:from>
    <xdr:to>
      <xdr:col>2</xdr:col>
      <xdr:colOff>1200150</xdr:colOff>
      <xdr:row>53</xdr:row>
      <xdr:rowOff>695325</xdr:rowOff>
    </xdr:to>
    <xdr:pic>
      <xdr:nvPicPr>
        <xdr:cNvPr id="9" name="Рисунок 27" descr="1-(1)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8972" b="25234"/>
        <a:stretch>
          <a:fillRect/>
        </a:stretch>
      </xdr:blipFill>
      <xdr:spPr bwMode="auto">
        <a:xfrm>
          <a:off x="2447924" y="46148625"/>
          <a:ext cx="1057276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161926</xdr:colOff>
      <xdr:row>30</xdr:row>
      <xdr:rowOff>66675</xdr:rowOff>
    </xdr:from>
    <xdr:to>
      <xdr:col>2</xdr:col>
      <xdr:colOff>1123950</xdr:colOff>
      <xdr:row>30</xdr:row>
      <xdr:rowOff>876300</xdr:rowOff>
    </xdr:to>
    <xdr:pic>
      <xdr:nvPicPr>
        <xdr:cNvPr id="10" name="Рисунок 14" descr="PN2-M1-V12IRA-IP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86051" y="24774525"/>
          <a:ext cx="962024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55</xdr:row>
      <xdr:rowOff>19050</xdr:rowOff>
    </xdr:from>
    <xdr:to>
      <xdr:col>2</xdr:col>
      <xdr:colOff>1143000</xdr:colOff>
      <xdr:row>55</xdr:row>
      <xdr:rowOff>895350</xdr:rowOff>
    </xdr:to>
    <xdr:pic>
      <xdr:nvPicPr>
        <xdr:cNvPr id="11" name="Рисунок 28" descr="1-(2)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09825" y="50253900"/>
          <a:ext cx="10382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10</xdr:row>
      <xdr:rowOff>542925</xdr:rowOff>
    </xdr:from>
    <xdr:to>
      <xdr:col>2</xdr:col>
      <xdr:colOff>1097446</xdr:colOff>
      <xdr:row>11</xdr:row>
      <xdr:rowOff>571500</xdr:rowOff>
    </xdr:to>
    <xdr:pic>
      <xdr:nvPicPr>
        <xdr:cNvPr id="12" name="Picture 32" descr="d7759d2ac580d8402bec1cd56dcdeeb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09725" y="8543925"/>
          <a:ext cx="878371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12</xdr:row>
      <xdr:rowOff>0</xdr:rowOff>
    </xdr:from>
    <xdr:to>
      <xdr:col>2</xdr:col>
      <xdr:colOff>1314450</xdr:colOff>
      <xdr:row>13</xdr:row>
      <xdr:rowOff>76200</xdr:rowOff>
    </xdr:to>
    <xdr:pic>
      <xdr:nvPicPr>
        <xdr:cNvPr id="13" name="Picture 32" descr="d7759d2ac580d8402bec1cd56dcdeeb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14625" y="10906125"/>
          <a:ext cx="11239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266701</xdr:colOff>
      <xdr:row>5</xdr:row>
      <xdr:rowOff>95251</xdr:rowOff>
    </xdr:from>
    <xdr:to>
      <xdr:col>2</xdr:col>
      <xdr:colOff>1123950</xdr:colOff>
      <xdr:row>5</xdr:row>
      <xdr:rowOff>733425</xdr:rowOff>
    </xdr:to>
    <xdr:pic>
      <xdr:nvPicPr>
        <xdr:cNvPr id="14" name="Picture 1" descr="PN9-SX-B3.6IRHU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57351" y="3076576"/>
          <a:ext cx="857249" cy="6381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295276</xdr:colOff>
      <xdr:row>4</xdr:row>
      <xdr:rowOff>85726</xdr:rowOff>
    </xdr:from>
    <xdr:to>
      <xdr:col>2</xdr:col>
      <xdr:colOff>1152525</xdr:colOff>
      <xdr:row>4</xdr:row>
      <xdr:rowOff>800100</xdr:rowOff>
    </xdr:to>
    <xdr:pic>
      <xdr:nvPicPr>
        <xdr:cNvPr id="15" name="Picture 2" descr="PN9-SX-V12IRLU - Уличная ИК-видеокамера 1000 ТВЛ с вариофокальным объективом и грозозащитой 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85926" y="2200276"/>
          <a:ext cx="857249" cy="7143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6</xdr:row>
      <xdr:rowOff>95249</xdr:rowOff>
    </xdr:from>
    <xdr:to>
      <xdr:col>2</xdr:col>
      <xdr:colOff>1000125</xdr:colOff>
      <xdr:row>6</xdr:row>
      <xdr:rowOff>781050</xdr:rowOff>
    </xdr:to>
    <xdr:pic>
      <xdr:nvPicPr>
        <xdr:cNvPr id="16" name="Picture 1" descr="PN9-SX-B3.6IRHU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81150" y="3905249"/>
          <a:ext cx="809625" cy="68580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228601</xdr:colOff>
      <xdr:row>8</xdr:row>
      <xdr:rowOff>38101</xdr:rowOff>
    </xdr:from>
    <xdr:to>
      <xdr:col>2</xdr:col>
      <xdr:colOff>1129843</xdr:colOff>
      <xdr:row>8</xdr:row>
      <xdr:rowOff>952500</xdr:rowOff>
    </xdr:to>
    <xdr:pic>
      <xdr:nvPicPr>
        <xdr:cNvPr id="17" name="Picture 2" descr="PN9-SX-V12IRLU - Уличная ИК-видеокамера 1000 ТВЛ с вариофокальным объективом и грозозащитой 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52726" y="6191251"/>
          <a:ext cx="901242" cy="9143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171450</xdr:colOff>
      <xdr:row>7</xdr:row>
      <xdr:rowOff>69850</xdr:rowOff>
    </xdr:from>
    <xdr:to>
      <xdr:col>2</xdr:col>
      <xdr:colOff>1219200</xdr:colOff>
      <xdr:row>7</xdr:row>
      <xdr:rowOff>1152525</xdr:rowOff>
    </xdr:to>
    <xdr:pic>
      <xdr:nvPicPr>
        <xdr:cNvPr id="18" name="Picture 2" descr="PN9-SX-V12IRLU - Уличная ИК-видеокамера 1000 ТВЛ с вариофокальным объективом и грозозащитой 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695575" y="5003800"/>
          <a:ext cx="1047750" cy="1082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142875</xdr:colOff>
      <xdr:row>47</xdr:row>
      <xdr:rowOff>19050</xdr:rowOff>
    </xdr:from>
    <xdr:to>
      <xdr:col>2</xdr:col>
      <xdr:colOff>1266825</xdr:colOff>
      <xdr:row>47</xdr:row>
      <xdr:rowOff>857251</xdr:rowOff>
    </xdr:to>
    <xdr:pic>
      <xdr:nvPicPr>
        <xdr:cNvPr id="19" name="Рисунок 24" descr="PVDR-08NR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47925" y="39576375"/>
          <a:ext cx="1123950" cy="838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95249</xdr:colOff>
      <xdr:row>44</xdr:row>
      <xdr:rowOff>142875</xdr:rowOff>
    </xdr:from>
    <xdr:to>
      <xdr:col>2</xdr:col>
      <xdr:colOff>1095374</xdr:colOff>
      <xdr:row>44</xdr:row>
      <xdr:rowOff>752475</xdr:rowOff>
    </xdr:to>
    <xdr:pic>
      <xdr:nvPicPr>
        <xdr:cNvPr id="20" name="Picture 1" descr="PVDR-04NR2-HOME - 4-х канальный мини IP-видеорегистратор для дома 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400299" y="40852725"/>
          <a:ext cx="1000125" cy="609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295275</xdr:colOff>
      <xdr:row>37</xdr:row>
      <xdr:rowOff>314325</xdr:rowOff>
    </xdr:from>
    <xdr:to>
      <xdr:col>2</xdr:col>
      <xdr:colOff>609600</xdr:colOff>
      <xdr:row>37</xdr:row>
      <xdr:rowOff>314325</xdr:rowOff>
    </xdr:to>
    <xdr:pic>
      <xdr:nvPicPr>
        <xdr:cNvPr id="21" name="Picture 4" descr="C:\Program Files (x86)\DeanTalk\Users\Neva\632\files\PR2_100px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600325" y="32661225"/>
          <a:ext cx="847725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66675</xdr:colOff>
      <xdr:row>29</xdr:row>
      <xdr:rowOff>504825</xdr:rowOff>
    </xdr:from>
    <xdr:to>
      <xdr:col>2</xdr:col>
      <xdr:colOff>1257300</xdr:colOff>
      <xdr:row>29</xdr:row>
      <xdr:rowOff>1162049</xdr:rowOff>
    </xdr:to>
    <xdr:pic>
      <xdr:nvPicPr>
        <xdr:cNvPr id="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0800" y="23879175"/>
          <a:ext cx="1190625" cy="6572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33</xdr:row>
      <xdr:rowOff>514350</xdr:rowOff>
    </xdr:from>
    <xdr:to>
      <xdr:col>2</xdr:col>
      <xdr:colOff>1181100</xdr:colOff>
      <xdr:row>33</xdr:row>
      <xdr:rowOff>1285875</xdr:rowOff>
    </xdr:to>
    <xdr:pic>
      <xdr:nvPicPr>
        <xdr:cNvPr id="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495550" y="30737175"/>
          <a:ext cx="990600" cy="7715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180975</xdr:colOff>
      <xdr:row>49</xdr:row>
      <xdr:rowOff>247650</xdr:rowOff>
    </xdr:from>
    <xdr:to>
      <xdr:col>2</xdr:col>
      <xdr:colOff>1076325</xdr:colOff>
      <xdr:row>50</xdr:row>
      <xdr:rowOff>276226</xdr:rowOff>
    </xdr:to>
    <xdr:pic>
      <xdr:nvPicPr>
        <xdr:cNvPr id="24" name="Рисунок 25" descr="PVDR-08NR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05100" y="41119425"/>
          <a:ext cx="895350" cy="981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28</xdr:row>
      <xdr:rowOff>342900</xdr:rowOff>
    </xdr:from>
    <xdr:to>
      <xdr:col>2</xdr:col>
      <xdr:colOff>1181100</xdr:colOff>
      <xdr:row>29</xdr:row>
      <xdr:rowOff>28575</xdr:rowOff>
    </xdr:to>
    <xdr:pic>
      <xdr:nvPicPr>
        <xdr:cNvPr id="25" name="Picture 1" descr="PN22-M2-V12IRA-IP - Уличная FullHD IP-видеокамера с вариофокальным объективом 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390775" y="26936700"/>
          <a:ext cx="1095375" cy="828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219075</xdr:colOff>
      <xdr:row>16</xdr:row>
      <xdr:rowOff>28574</xdr:rowOff>
    </xdr:from>
    <xdr:to>
      <xdr:col>2</xdr:col>
      <xdr:colOff>1314450</xdr:colOff>
      <xdr:row>17</xdr:row>
      <xdr:rowOff>561974</xdr:rowOff>
    </xdr:to>
    <xdr:pic>
      <xdr:nvPicPr>
        <xdr:cNvPr id="26" name="Рисунок 16" descr="HQ20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524125" y="16335374"/>
          <a:ext cx="10953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14</xdr:row>
      <xdr:rowOff>485773</xdr:rowOff>
    </xdr:from>
    <xdr:to>
      <xdr:col>2</xdr:col>
      <xdr:colOff>1114425</xdr:colOff>
      <xdr:row>15</xdr:row>
      <xdr:rowOff>419099</xdr:rowOff>
    </xdr:to>
    <xdr:pic>
      <xdr:nvPicPr>
        <xdr:cNvPr id="27" name="Picture 685" descr="PD21-M1-B3.6A-IP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533525" y="11810998"/>
          <a:ext cx="971550" cy="876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35</xdr:row>
      <xdr:rowOff>47624</xdr:rowOff>
    </xdr:from>
    <xdr:to>
      <xdr:col>2</xdr:col>
      <xdr:colOff>1171575</xdr:colOff>
      <xdr:row>35</xdr:row>
      <xdr:rowOff>790574</xdr:rowOff>
    </xdr:to>
    <xdr:pic>
      <xdr:nvPicPr>
        <xdr:cNvPr id="29" name="Picture 1" descr="PN26-M13-B3.6IRAW-IP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552575" y="29651324"/>
          <a:ext cx="1009650" cy="742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79373</xdr:colOff>
      <xdr:row>39</xdr:row>
      <xdr:rowOff>76198</xdr:rowOff>
    </xdr:from>
    <xdr:to>
      <xdr:col>2</xdr:col>
      <xdr:colOff>1095375</xdr:colOff>
      <xdr:row>39</xdr:row>
      <xdr:rowOff>895350</xdr:rowOff>
    </xdr:to>
    <xdr:pic>
      <xdr:nvPicPr>
        <xdr:cNvPr id="30" name="Picture 2" descr="PS91-IP13-Z10 v.2.5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70023" y="33270823"/>
          <a:ext cx="1016002" cy="81915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180974</xdr:colOff>
      <xdr:row>40</xdr:row>
      <xdr:rowOff>114299</xdr:rowOff>
    </xdr:from>
    <xdr:to>
      <xdr:col>2</xdr:col>
      <xdr:colOff>1238249</xdr:colOff>
      <xdr:row>40</xdr:row>
      <xdr:rowOff>962024</xdr:rowOff>
    </xdr:to>
    <xdr:pic>
      <xdr:nvPicPr>
        <xdr:cNvPr id="31" name="Picture 3" descr="PS9-IP13-Z10 v.2.5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486024" y="34385249"/>
          <a:ext cx="1057275" cy="847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37</xdr:row>
      <xdr:rowOff>285750</xdr:rowOff>
    </xdr:from>
    <xdr:to>
      <xdr:col>2</xdr:col>
      <xdr:colOff>1162050</xdr:colOff>
      <xdr:row>37</xdr:row>
      <xdr:rowOff>1362075</xdr:rowOff>
    </xdr:to>
    <xdr:pic>
      <xdr:nvPicPr>
        <xdr:cNvPr id="32" name="Picture 4" descr="C:\Program Files (x86)\DeanTalk\Users\Neva\632\files\PR2_100px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495550" y="31803975"/>
          <a:ext cx="971550" cy="1076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28</xdr:row>
      <xdr:rowOff>342900</xdr:rowOff>
    </xdr:from>
    <xdr:to>
      <xdr:col>2</xdr:col>
      <xdr:colOff>1209675</xdr:colOff>
      <xdr:row>29</xdr:row>
      <xdr:rowOff>219075</xdr:rowOff>
    </xdr:to>
    <xdr:pic>
      <xdr:nvPicPr>
        <xdr:cNvPr id="33" name="Picture 1" descr="PN22-M2-V12IRA-IP - Уличная FullHD IP-видеокамера с вариофокальным объективом 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619375" y="22736175"/>
          <a:ext cx="1114425" cy="857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228600</xdr:colOff>
      <xdr:row>21</xdr:row>
      <xdr:rowOff>133351</xdr:rowOff>
    </xdr:from>
    <xdr:to>
      <xdr:col>2</xdr:col>
      <xdr:colOff>1152525</xdr:colOff>
      <xdr:row>21</xdr:row>
      <xdr:rowOff>885825</xdr:rowOff>
    </xdr:to>
    <xdr:pic>
      <xdr:nvPicPr>
        <xdr:cNvPr id="34" name="Picture 1" descr="PN22-M2-V12IRA-IP - Уличная FullHD IP-видеокамера с вариофокальным объективом 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619250" y="16563976"/>
          <a:ext cx="923925" cy="7524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54</xdr:row>
      <xdr:rowOff>171450</xdr:rowOff>
    </xdr:from>
    <xdr:to>
      <xdr:col>2</xdr:col>
      <xdr:colOff>1304925</xdr:colOff>
      <xdr:row>54</xdr:row>
      <xdr:rowOff>771525</xdr:rowOff>
    </xdr:to>
    <xdr:pic>
      <xdr:nvPicPr>
        <xdr:cNvPr id="1026" name="Picture 2" descr="PVDR-24NRS2 rev.B rack - 24-х канальный IP-видеорегистратор для установки в 19&quot; стойку 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t="29104" b="23881"/>
        <a:stretch>
          <a:fillRect/>
        </a:stretch>
      </xdr:blipFill>
      <xdr:spPr bwMode="auto">
        <a:xfrm>
          <a:off x="2333625" y="47043975"/>
          <a:ext cx="1276350" cy="6000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57150</xdr:colOff>
      <xdr:row>32</xdr:row>
      <xdr:rowOff>142875</xdr:rowOff>
    </xdr:from>
    <xdr:to>
      <xdr:col>2</xdr:col>
      <xdr:colOff>1314450</xdr:colOff>
      <xdr:row>32</xdr:row>
      <xdr:rowOff>1209675</xdr:rowOff>
    </xdr:to>
    <xdr:pic>
      <xdr:nvPicPr>
        <xdr:cNvPr id="1025" name="Picture 1" descr="PD4-IP1-B2.8 v.7.12 - Купольная 720p IP-видеокамера с широкоугольным фиксированным объективом 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362200" y="26984325"/>
          <a:ext cx="1257300" cy="10668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142875</xdr:colOff>
      <xdr:row>31</xdr:row>
      <xdr:rowOff>209549</xdr:rowOff>
    </xdr:from>
    <xdr:to>
      <xdr:col>2</xdr:col>
      <xdr:colOff>1152524</xdr:colOff>
      <xdr:row>31</xdr:row>
      <xdr:rowOff>1133475</xdr:rowOff>
    </xdr:to>
    <xdr:pic>
      <xdr:nvPicPr>
        <xdr:cNvPr id="44" name="Picture 1" descr="PD4-IP1-B2.8 v.7.12 - Купольная 720p IP-видеокамера с широкоугольным фиксированным объективом 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533525" y="25679399"/>
          <a:ext cx="1009649" cy="9239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171451</xdr:colOff>
      <xdr:row>9</xdr:row>
      <xdr:rowOff>57151</xdr:rowOff>
    </xdr:from>
    <xdr:to>
      <xdr:col>2</xdr:col>
      <xdr:colOff>1123951</xdr:colOff>
      <xdr:row>9</xdr:row>
      <xdr:rowOff>993369</xdr:rowOff>
    </xdr:to>
    <xdr:pic>
      <xdr:nvPicPr>
        <xdr:cNvPr id="38" name="Picture 32" descr="d7759d2ac580d8402bec1cd56dcdeeb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62101" y="7019926"/>
          <a:ext cx="952500" cy="9362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0</xdr:row>
      <xdr:rowOff>38100</xdr:rowOff>
    </xdr:from>
    <xdr:to>
      <xdr:col>3</xdr:col>
      <xdr:colOff>2914650</xdr:colOff>
      <xdr:row>1</xdr:row>
      <xdr:rowOff>111375</xdr:rowOff>
    </xdr:to>
    <xdr:pic>
      <xdr:nvPicPr>
        <xdr:cNvPr id="39" name="Рисунок 38" descr="Бланк ПМЦ со значком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61925" y="38100"/>
          <a:ext cx="5486400" cy="1216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7</xdr:col>
      <xdr:colOff>2638</xdr:colOff>
      <xdr:row>1</xdr:row>
      <xdr:rowOff>57150</xdr:rowOff>
    </xdr:to>
    <xdr:pic>
      <xdr:nvPicPr>
        <xdr:cNvPr id="4" name="Рисунок 3" descr="Бланк ПМЦ со значко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6200"/>
          <a:ext cx="5069938" cy="1123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5</xdr:row>
      <xdr:rowOff>28576</xdr:rowOff>
    </xdr:from>
    <xdr:to>
      <xdr:col>2</xdr:col>
      <xdr:colOff>1314450</xdr:colOff>
      <xdr:row>5</xdr:row>
      <xdr:rowOff>942976</xdr:rowOff>
    </xdr:to>
    <xdr:pic>
      <xdr:nvPicPr>
        <xdr:cNvPr id="9219" name="Рисунок 3" descr="PVD-405C_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66950" y="2200276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12</xdr:row>
      <xdr:rowOff>28575</xdr:rowOff>
    </xdr:from>
    <xdr:to>
      <xdr:col>2</xdr:col>
      <xdr:colOff>1647825</xdr:colOff>
      <xdr:row>12</xdr:row>
      <xdr:rowOff>1457325</xdr:rowOff>
    </xdr:to>
    <xdr:pic>
      <xdr:nvPicPr>
        <xdr:cNvPr id="9225" name="Рисунок 9" descr="PVD-704CM32GB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85975" y="1028700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13</xdr:row>
      <xdr:rowOff>28575</xdr:rowOff>
    </xdr:from>
    <xdr:to>
      <xdr:col>2</xdr:col>
      <xdr:colOff>1581150</xdr:colOff>
      <xdr:row>13</xdr:row>
      <xdr:rowOff>1457325</xdr:rowOff>
    </xdr:to>
    <xdr:pic>
      <xdr:nvPicPr>
        <xdr:cNvPr id="9226" name="Рисунок 10" descr="70m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19300" y="1175385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19</xdr:row>
      <xdr:rowOff>76200</xdr:rowOff>
    </xdr:from>
    <xdr:to>
      <xdr:col>2</xdr:col>
      <xdr:colOff>1276350</xdr:colOff>
      <xdr:row>20</xdr:row>
      <xdr:rowOff>47625</xdr:rowOff>
    </xdr:to>
    <xdr:pic>
      <xdr:nvPicPr>
        <xdr:cNvPr id="9227" name="Рисунок 11" descr="Polyvision_PVD-104C_orig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43100" y="21516975"/>
          <a:ext cx="12001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20</xdr:row>
      <xdr:rowOff>200025</xdr:rowOff>
    </xdr:from>
    <xdr:to>
      <xdr:col>2</xdr:col>
      <xdr:colOff>1200150</xdr:colOff>
      <xdr:row>20</xdr:row>
      <xdr:rowOff>1304925</xdr:rowOff>
    </xdr:to>
    <xdr:pic>
      <xdr:nvPicPr>
        <xdr:cNvPr id="9228" name="Рисунок 12" descr="Polyvision_PVD-104C_orig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52600" y="19821525"/>
          <a:ext cx="1104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21</xdr:row>
      <xdr:rowOff>47625</xdr:rowOff>
    </xdr:from>
    <xdr:to>
      <xdr:col>2</xdr:col>
      <xdr:colOff>1571625</xdr:colOff>
      <xdr:row>21</xdr:row>
      <xdr:rowOff>1419225</xdr:rowOff>
    </xdr:to>
    <xdr:pic>
      <xdr:nvPicPr>
        <xdr:cNvPr id="9229" name="Рисунок 13" descr="Untitled-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66925" y="22612350"/>
          <a:ext cx="13716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171451</xdr:colOff>
      <xdr:row>14</xdr:row>
      <xdr:rowOff>47626</xdr:rowOff>
    </xdr:from>
    <xdr:to>
      <xdr:col>2</xdr:col>
      <xdr:colOff>1390651</xdr:colOff>
      <xdr:row>14</xdr:row>
      <xdr:rowOff>1266826</xdr:rowOff>
    </xdr:to>
    <xdr:pic>
      <xdr:nvPicPr>
        <xdr:cNvPr id="3073" name="Picture 1" descr="Внешний вид PVD-A07M2 whit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28801" y="12753976"/>
          <a:ext cx="1219200" cy="12192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171449</xdr:colOff>
      <xdr:row>14</xdr:row>
      <xdr:rowOff>1466850</xdr:rowOff>
    </xdr:from>
    <xdr:to>
      <xdr:col>2</xdr:col>
      <xdr:colOff>1514474</xdr:colOff>
      <xdr:row>15</xdr:row>
      <xdr:rowOff>933450</xdr:rowOff>
    </xdr:to>
    <xdr:pic>
      <xdr:nvPicPr>
        <xdr:cNvPr id="17" name="Picture 11" descr="PVD-A10M2 black - 10-дюймовый монитор видеодомофона с памятью (чёрный) 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38349" y="16230600"/>
          <a:ext cx="13430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15</xdr:row>
      <xdr:rowOff>381000</xdr:rowOff>
    </xdr:from>
    <xdr:to>
      <xdr:col>2</xdr:col>
      <xdr:colOff>1714500</xdr:colOff>
      <xdr:row>16</xdr:row>
      <xdr:rowOff>38100</xdr:rowOff>
    </xdr:to>
    <xdr:pic>
      <xdr:nvPicPr>
        <xdr:cNvPr id="18" name="Picture 10" descr="Внешний вид PVD-A10M2 white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362200" y="16697325"/>
          <a:ext cx="1219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238124</xdr:colOff>
      <xdr:row>10</xdr:row>
      <xdr:rowOff>76200</xdr:rowOff>
    </xdr:from>
    <xdr:to>
      <xdr:col>2</xdr:col>
      <xdr:colOff>1600199</xdr:colOff>
      <xdr:row>10</xdr:row>
      <xdr:rowOff>1429310</xdr:rowOff>
    </xdr:to>
    <xdr:pic>
      <xdr:nvPicPr>
        <xdr:cNvPr id="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05024" y="7296150"/>
          <a:ext cx="1362075" cy="13531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466725</xdr:colOff>
      <xdr:row>6</xdr:row>
      <xdr:rowOff>47625</xdr:rowOff>
    </xdr:from>
    <xdr:to>
      <xdr:col>2</xdr:col>
      <xdr:colOff>1314450</xdr:colOff>
      <xdr:row>7</xdr:row>
      <xdr:rowOff>0</xdr:rowOff>
    </xdr:to>
    <xdr:pic>
      <xdr:nvPicPr>
        <xdr:cNvPr id="2" name="Picture 1" descr="PVD-4S v.5.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33625" y="3228975"/>
          <a:ext cx="847725" cy="847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876301</xdr:colOff>
      <xdr:row>7</xdr:row>
      <xdr:rowOff>38101</xdr:rowOff>
    </xdr:from>
    <xdr:to>
      <xdr:col>2</xdr:col>
      <xdr:colOff>1809751</xdr:colOff>
      <xdr:row>7</xdr:row>
      <xdr:rowOff>971551</xdr:rowOff>
    </xdr:to>
    <xdr:pic>
      <xdr:nvPicPr>
        <xdr:cNvPr id="3074" name="Picture 2" descr="PVD-4S v.5.3 whit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43201" y="4114801"/>
          <a:ext cx="933450" cy="9334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1619250</xdr:colOff>
      <xdr:row>6</xdr:row>
      <xdr:rowOff>885825</xdr:rowOff>
    </xdr:from>
    <xdr:to>
      <xdr:col>2</xdr:col>
      <xdr:colOff>942975</xdr:colOff>
      <xdr:row>7</xdr:row>
      <xdr:rowOff>971550</xdr:rowOff>
    </xdr:to>
    <xdr:pic>
      <xdr:nvPicPr>
        <xdr:cNvPr id="3075" name="Picture 3" descr="PVD-4S v.5.3 black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28800" y="4067175"/>
          <a:ext cx="981075" cy="9810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409576</xdr:colOff>
      <xdr:row>8</xdr:row>
      <xdr:rowOff>48414</xdr:rowOff>
    </xdr:from>
    <xdr:to>
      <xdr:col>2</xdr:col>
      <xdr:colOff>1352550</xdr:colOff>
      <xdr:row>8</xdr:row>
      <xdr:rowOff>922724</xdr:rowOff>
    </xdr:to>
    <xdr:pic>
      <xdr:nvPicPr>
        <xdr:cNvPr id="3076" name="Picture 4" descr="PVD-7S v.7.3 white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76476" y="5172864"/>
          <a:ext cx="942974" cy="87431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342901</xdr:colOff>
      <xdr:row>9</xdr:row>
      <xdr:rowOff>66080</xdr:rowOff>
    </xdr:from>
    <xdr:to>
      <xdr:col>2</xdr:col>
      <xdr:colOff>1447569</xdr:colOff>
      <xdr:row>9</xdr:row>
      <xdr:rowOff>1009650</xdr:rowOff>
    </xdr:to>
    <xdr:pic>
      <xdr:nvPicPr>
        <xdr:cNvPr id="3077" name="Picture 5" descr="PVD-7S v.7.3 chrome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09801" y="6238280"/>
          <a:ext cx="1104668" cy="94357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714375</xdr:colOff>
      <xdr:row>11</xdr:row>
      <xdr:rowOff>485775</xdr:rowOff>
    </xdr:from>
    <xdr:to>
      <xdr:col>2</xdr:col>
      <xdr:colOff>1838324</xdr:colOff>
      <xdr:row>12</xdr:row>
      <xdr:rowOff>38099</xdr:rowOff>
    </xdr:to>
    <xdr:pic>
      <xdr:nvPicPr>
        <xdr:cNvPr id="3078" name="Picture 6" descr="PVD-7M v.5.2 white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581275" y="9172575"/>
          <a:ext cx="1123949" cy="11239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142875</xdr:colOff>
      <xdr:row>11</xdr:row>
      <xdr:rowOff>142875</xdr:rowOff>
    </xdr:from>
    <xdr:to>
      <xdr:col>2</xdr:col>
      <xdr:colOff>1343025</xdr:colOff>
      <xdr:row>11</xdr:row>
      <xdr:rowOff>1343025</xdr:rowOff>
    </xdr:to>
    <xdr:pic>
      <xdr:nvPicPr>
        <xdr:cNvPr id="3079" name="Picture 7" descr="PVD-7M v.5.2 black - 7&quot; видеодомофон c поддержкой датчиков (чёрный) 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09775" y="8829675"/>
          <a:ext cx="1200150" cy="1200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18</xdr:row>
      <xdr:rowOff>57150</xdr:rowOff>
    </xdr:from>
    <xdr:to>
      <xdr:col>2</xdr:col>
      <xdr:colOff>1504950</xdr:colOff>
      <xdr:row>18</xdr:row>
      <xdr:rowOff>1562100</xdr:rowOff>
    </xdr:to>
    <xdr:pic>
      <xdr:nvPicPr>
        <xdr:cNvPr id="3080" name="Picture 8" descr="PVP-S4 v.5.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866900" y="19802475"/>
          <a:ext cx="1504950" cy="1504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133350</xdr:colOff>
      <xdr:row>16</xdr:row>
      <xdr:rowOff>19050</xdr:rowOff>
    </xdr:from>
    <xdr:to>
      <xdr:col>2</xdr:col>
      <xdr:colOff>1743075</xdr:colOff>
      <xdr:row>16</xdr:row>
      <xdr:rowOff>1457325</xdr:rowOff>
    </xdr:to>
    <xdr:pic>
      <xdr:nvPicPr>
        <xdr:cNvPr id="3081" name="Picture 9" descr="PVD-10L v.7.1 black (PVD-A10H2 black)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00250" y="17773650"/>
          <a:ext cx="1609725" cy="1438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171451</xdr:colOff>
      <xdr:row>0</xdr:row>
      <xdr:rowOff>0</xdr:rowOff>
    </xdr:from>
    <xdr:to>
      <xdr:col>5</xdr:col>
      <xdr:colOff>104775</xdr:colOff>
      <xdr:row>1</xdr:row>
      <xdr:rowOff>145023</xdr:rowOff>
    </xdr:to>
    <xdr:pic>
      <xdr:nvPicPr>
        <xdr:cNvPr id="24" name="Рисунок 23" descr="Бланк ПМЦ со значком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71451" y="0"/>
          <a:ext cx="5895974" cy="13070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47625</xdr:rowOff>
    </xdr:from>
    <xdr:to>
      <xdr:col>2</xdr:col>
      <xdr:colOff>3609975</xdr:colOff>
      <xdr:row>1</xdr:row>
      <xdr:rowOff>129301</xdr:rowOff>
    </xdr:to>
    <xdr:pic>
      <xdr:nvPicPr>
        <xdr:cNvPr id="3" name="Рисунок 2" descr="Бланк ПМЦ со значко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" y="47625"/>
          <a:ext cx="5610225" cy="12437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4</xdr:row>
      <xdr:rowOff>95250</xdr:rowOff>
    </xdr:from>
    <xdr:to>
      <xdr:col>2</xdr:col>
      <xdr:colOff>1219200</xdr:colOff>
      <xdr:row>4</xdr:row>
      <xdr:rowOff>1152525</xdr:rowOff>
    </xdr:to>
    <xdr:pic>
      <xdr:nvPicPr>
        <xdr:cNvPr id="1025" name="Picture 1" descr="http://www.dean.ru/upload/iblock/8a1/8a13adc64bec7c6c30e8c05388359a19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81225" y="857250"/>
          <a:ext cx="1057275" cy="10572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5</xdr:row>
      <xdr:rowOff>66675</xdr:rowOff>
    </xdr:from>
    <xdr:to>
      <xdr:col>2</xdr:col>
      <xdr:colOff>1066800</xdr:colOff>
      <xdr:row>5</xdr:row>
      <xdr:rowOff>942975</xdr:rowOff>
    </xdr:to>
    <xdr:pic>
      <xdr:nvPicPr>
        <xdr:cNvPr id="1026" name="Picture 2" descr="http://www.dean.ru/upload/iblock/e99/e99c05da3719183400106f60ee8e6d2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09800" y="2038350"/>
          <a:ext cx="876300" cy="876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161924</xdr:colOff>
      <xdr:row>6</xdr:row>
      <xdr:rowOff>28575</xdr:rowOff>
    </xdr:from>
    <xdr:to>
      <xdr:col>2</xdr:col>
      <xdr:colOff>1247775</xdr:colOff>
      <xdr:row>6</xdr:row>
      <xdr:rowOff>866775</xdr:rowOff>
    </xdr:to>
    <xdr:pic>
      <xdr:nvPicPr>
        <xdr:cNvPr id="1028" name="Picture 4" descr="http://www.dean.ru/upload/iblock/012/012f5cd4355cbb85913627a631516b6e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81224" y="3019425"/>
          <a:ext cx="1085851" cy="838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38100</xdr:rowOff>
    </xdr:from>
    <xdr:to>
      <xdr:col>3</xdr:col>
      <xdr:colOff>2970602</xdr:colOff>
      <xdr:row>2</xdr:row>
      <xdr:rowOff>133350</xdr:rowOff>
    </xdr:to>
    <xdr:pic>
      <xdr:nvPicPr>
        <xdr:cNvPr id="5" name="Рисунок 4" descr="Бланк ПМЦ со значком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" y="38100"/>
          <a:ext cx="5456627" cy="12096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152401</xdr:colOff>
      <xdr:row>0</xdr:row>
      <xdr:rowOff>19050</xdr:rowOff>
    </xdr:from>
    <xdr:to>
      <xdr:col>4</xdr:col>
      <xdr:colOff>371476</xdr:colOff>
      <xdr:row>1</xdr:row>
      <xdr:rowOff>157739</xdr:rowOff>
    </xdr:to>
    <xdr:pic>
      <xdr:nvPicPr>
        <xdr:cNvPr id="3" name="Рисунок 2" descr="Бланк ПМЦ со значко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1" y="19050"/>
          <a:ext cx="5867400" cy="13007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47"/>
  <sheetViews>
    <sheetView topLeftCell="A33" workbookViewId="0">
      <selection activeCell="B41" sqref="B41"/>
    </sheetView>
  </sheetViews>
  <sheetFormatPr defaultRowHeight="15"/>
  <cols>
    <col min="1" max="1" width="3.140625" customWidth="1"/>
    <col min="2" max="3" width="21.85546875" customWidth="1"/>
    <col min="4" max="4" width="60.5703125" customWidth="1"/>
    <col min="10" max="10" width="37" bestFit="1" customWidth="1"/>
  </cols>
  <sheetData>
    <row r="1" spans="1:12" ht="91.5" customHeight="1"/>
    <row r="2" spans="1:12" ht="27.75">
      <c r="A2" s="1" t="s">
        <v>804</v>
      </c>
    </row>
    <row r="3" spans="1:12">
      <c r="A3" t="s">
        <v>805</v>
      </c>
    </row>
    <row r="4" spans="1:12">
      <c r="A4" t="s">
        <v>806</v>
      </c>
    </row>
    <row r="5" spans="1:12">
      <c r="A5" t="s">
        <v>0</v>
      </c>
    </row>
    <row r="6" spans="1:12">
      <c r="A6" t="s">
        <v>807</v>
      </c>
    </row>
    <row r="7" spans="1:12">
      <c r="A7" t="s">
        <v>808</v>
      </c>
    </row>
    <row r="9" spans="1:12">
      <c r="B9" s="3"/>
      <c r="C9" s="3"/>
      <c r="D9" s="3"/>
      <c r="E9" s="3"/>
      <c r="F9" s="3"/>
      <c r="G9" s="3" t="s">
        <v>823</v>
      </c>
      <c r="H9" s="3"/>
      <c r="I9" s="3"/>
    </row>
    <row r="10" spans="1:12">
      <c r="B10" s="10" t="s">
        <v>884</v>
      </c>
      <c r="C10" s="21"/>
      <c r="D10" s="11"/>
      <c r="E10" s="12"/>
      <c r="F10" s="12" t="s">
        <v>822</v>
      </c>
      <c r="G10" s="12">
        <v>-0.15</v>
      </c>
      <c r="H10" s="12">
        <v>-0.25</v>
      </c>
      <c r="I10" s="12">
        <v>-0.35</v>
      </c>
    </row>
    <row r="11" spans="1:12" ht="115.5" customHeight="1">
      <c r="B11" s="3" t="s">
        <v>824</v>
      </c>
      <c r="C11" s="3"/>
      <c r="D11" s="4" t="s">
        <v>825</v>
      </c>
      <c r="E11" s="3" t="s">
        <v>809</v>
      </c>
      <c r="F11" s="3">
        <v>3500</v>
      </c>
      <c r="G11" s="3">
        <f t="shared" ref="G11:G18" si="0">F11*0.85</f>
        <v>2975</v>
      </c>
      <c r="H11" s="3">
        <f t="shared" ref="H11:H16" si="1">F11*0.75</f>
        <v>2625</v>
      </c>
      <c r="I11" s="3">
        <f t="shared" ref="I11:I16" si="2">F11*0.65</f>
        <v>2275</v>
      </c>
      <c r="J11" s="6" t="s">
        <v>826</v>
      </c>
      <c r="K11" s="6" t="s">
        <v>827</v>
      </c>
      <c r="L11" s="6"/>
    </row>
    <row r="12" spans="1:12" ht="116.25" customHeight="1">
      <c r="B12" s="3" t="s">
        <v>828</v>
      </c>
      <c r="C12" s="3"/>
      <c r="D12" s="4" t="s">
        <v>829</v>
      </c>
      <c r="E12" s="3" t="s">
        <v>809</v>
      </c>
      <c r="F12" s="3">
        <v>4950</v>
      </c>
      <c r="G12" s="3">
        <f t="shared" si="0"/>
        <v>4207.5</v>
      </c>
      <c r="H12" s="3">
        <f t="shared" si="1"/>
        <v>3712.5</v>
      </c>
      <c r="I12" s="3">
        <f t="shared" si="2"/>
        <v>3217.5</v>
      </c>
      <c r="J12" s="6"/>
      <c r="K12" s="6" t="s">
        <v>827</v>
      </c>
      <c r="L12" s="6"/>
    </row>
    <row r="13" spans="1:12" ht="116.25" customHeight="1">
      <c r="B13" s="3" t="s">
        <v>830</v>
      </c>
      <c r="C13" s="3"/>
      <c r="D13" s="4" t="s">
        <v>831</v>
      </c>
      <c r="E13" s="3" t="s">
        <v>809</v>
      </c>
      <c r="F13" s="3">
        <v>4800</v>
      </c>
      <c r="G13" s="3">
        <f t="shared" si="0"/>
        <v>4080</v>
      </c>
      <c r="H13" s="3">
        <f t="shared" si="1"/>
        <v>3600</v>
      </c>
      <c r="I13" s="3">
        <f t="shared" si="2"/>
        <v>3120</v>
      </c>
      <c r="J13" s="6" t="s">
        <v>826</v>
      </c>
      <c r="K13" s="6" t="s">
        <v>827</v>
      </c>
      <c r="L13" s="6"/>
    </row>
    <row r="14" spans="1:12" ht="116.25" customHeight="1">
      <c r="B14" s="3" t="s">
        <v>832</v>
      </c>
      <c r="C14" s="3"/>
      <c r="D14" s="4" t="s">
        <v>833</v>
      </c>
      <c r="E14" s="3" t="s">
        <v>809</v>
      </c>
      <c r="F14" s="3">
        <v>6300</v>
      </c>
      <c r="G14" s="3">
        <f t="shared" si="0"/>
        <v>5355</v>
      </c>
      <c r="H14" s="3">
        <f t="shared" si="1"/>
        <v>4725</v>
      </c>
      <c r="I14" s="3">
        <f t="shared" si="2"/>
        <v>4095</v>
      </c>
      <c r="J14" s="6"/>
      <c r="K14" s="6" t="s">
        <v>827</v>
      </c>
      <c r="L14" s="6"/>
    </row>
    <row r="15" spans="1:12" ht="103.5" customHeight="1">
      <c r="B15" s="3" t="s">
        <v>834</v>
      </c>
      <c r="C15" s="3"/>
      <c r="D15" s="4" t="s">
        <v>835</v>
      </c>
      <c r="E15" s="3" t="s">
        <v>809</v>
      </c>
      <c r="F15" s="3">
        <v>4800</v>
      </c>
      <c r="G15" s="3">
        <f t="shared" si="0"/>
        <v>4080</v>
      </c>
      <c r="H15" s="3">
        <f t="shared" si="1"/>
        <v>3600</v>
      </c>
      <c r="I15" s="3">
        <f t="shared" si="2"/>
        <v>3120</v>
      </c>
      <c r="J15" s="6" t="s">
        <v>826</v>
      </c>
      <c r="K15" s="6" t="s">
        <v>827</v>
      </c>
      <c r="L15" s="6"/>
    </row>
    <row r="16" spans="1:12" ht="105.75" customHeight="1">
      <c r="B16" s="3" t="s">
        <v>836</v>
      </c>
      <c r="C16" s="3"/>
      <c r="D16" s="4" t="s">
        <v>837</v>
      </c>
      <c r="E16" s="3" t="s">
        <v>809</v>
      </c>
      <c r="F16" s="3">
        <v>6300</v>
      </c>
      <c r="G16" s="3">
        <f t="shared" si="0"/>
        <v>5355</v>
      </c>
      <c r="H16" s="3">
        <f t="shared" si="1"/>
        <v>4725</v>
      </c>
      <c r="I16" s="3">
        <f t="shared" si="2"/>
        <v>4095</v>
      </c>
      <c r="J16" s="6"/>
      <c r="K16" s="6" t="s">
        <v>827</v>
      </c>
      <c r="L16" s="6"/>
    </row>
    <row r="17" spans="2:10">
      <c r="B17" s="10" t="s">
        <v>838</v>
      </c>
      <c r="C17" s="10"/>
      <c r="D17" s="13"/>
      <c r="E17" s="12"/>
      <c r="F17" s="12"/>
      <c r="G17" s="12"/>
      <c r="H17" s="12"/>
      <c r="I17" s="12"/>
    </row>
    <row r="18" spans="2:10" ht="115.5" customHeight="1">
      <c r="B18" s="3" t="s">
        <v>839</v>
      </c>
      <c r="C18" s="3"/>
      <c r="D18" s="4" t="s">
        <v>840</v>
      </c>
      <c r="E18" s="3" t="s">
        <v>809</v>
      </c>
      <c r="F18" s="3">
        <v>11700</v>
      </c>
      <c r="G18" s="3">
        <f t="shared" si="0"/>
        <v>9945</v>
      </c>
      <c r="H18" s="3">
        <f>F18*0.75</f>
        <v>8775</v>
      </c>
      <c r="I18" s="3">
        <f>F18*0.65</f>
        <v>7605</v>
      </c>
    </row>
    <row r="19" spans="2:10">
      <c r="B19" s="3"/>
      <c r="C19" s="3"/>
      <c r="D19" s="4"/>
      <c r="E19" s="3"/>
      <c r="F19" s="3"/>
      <c r="G19" s="3"/>
      <c r="H19" s="3"/>
      <c r="I19" s="3"/>
    </row>
    <row r="20" spans="2:10" ht="60.75" customHeight="1">
      <c r="B20" s="3" t="s">
        <v>841</v>
      </c>
      <c r="C20" s="3"/>
      <c r="D20" s="4" t="s">
        <v>842</v>
      </c>
      <c r="E20" s="3" t="s">
        <v>809</v>
      </c>
      <c r="F20" s="3">
        <v>5980</v>
      </c>
      <c r="G20" s="3">
        <v>3880</v>
      </c>
      <c r="H20" s="3">
        <v>3880</v>
      </c>
      <c r="I20" s="3">
        <v>3880</v>
      </c>
      <c r="J20" s="6" t="s">
        <v>843</v>
      </c>
    </row>
    <row r="21" spans="2:10" ht="61.5" customHeight="1">
      <c r="B21" s="3" t="s">
        <v>844</v>
      </c>
      <c r="C21" s="3"/>
      <c r="D21" s="4" t="s">
        <v>845</v>
      </c>
      <c r="E21" s="3" t="s">
        <v>809</v>
      </c>
      <c r="F21" s="3">
        <v>7880</v>
      </c>
      <c r="G21" s="3">
        <v>5100</v>
      </c>
      <c r="H21" s="3">
        <v>5100</v>
      </c>
      <c r="I21" s="3">
        <v>5100</v>
      </c>
      <c r="J21" s="6" t="s">
        <v>843</v>
      </c>
    </row>
    <row r="22" spans="2:10" ht="117.75" customHeight="1">
      <c r="B22" s="3" t="s">
        <v>846</v>
      </c>
      <c r="C22" s="3"/>
      <c r="D22" s="4" t="s">
        <v>847</v>
      </c>
      <c r="E22" s="3" t="s">
        <v>809</v>
      </c>
      <c r="F22" s="3">
        <v>8140</v>
      </c>
      <c r="G22" s="3">
        <f>F22*0.85</f>
        <v>6919</v>
      </c>
      <c r="H22" s="3">
        <f>F22*0.75</f>
        <v>6105</v>
      </c>
      <c r="I22" s="3">
        <f>F22*0.65</f>
        <v>5291</v>
      </c>
    </row>
    <row r="23" spans="2:10" ht="116.25" customHeight="1">
      <c r="B23" s="3" t="s">
        <v>848</v>
      </c>
      <c r="C23" s="3"/>
      <c r="D23" s="4" t="s">
        <v>849</v>
      </c>
      <c r="E23" s="3" t="s">
        <v>809</v>
      </c>
      <c r="F23" s="3">
        <v>8950</v>
      </c>
      <c r="G23" s="3">
        <f t="shared" ref="G23:G30" si="3">F23*0.85</f>
        <v>7607.5</v>
      </c>
      <c r="H23" s="3">
        <f t="shared" ref="H23:H28" si="4">F23*0.75</f>
        <v>6712.5</v>
      </c>
      <c r="I23" s="3">
        <f t="shared" ref="I23:I28" si="5">F23*0.65</f>
        <v>5817.5</v>
      </c>
    </row>
    <row r="24" spans="2:10" ht="115.5" customHeight="1">
      <c r="B24" s="3" t="s">
        <v>850</v>
      </c>
      <c r="C24" s="3"/>
      <c r="D24" s="4" t="s">
        <v>851</v>
      </c>
      <c r="E24" s="3" t="s">
        <v>809</v>
      </c>
      <c r="F24" s="3">
        <v>9500</v>
      </c>
      <c r="G24" s="3">
        <f t="shared" si="3"/>
        <v>8075</v>
      </c>
      <c r="H24" s="3">
        <f t="shared" si="4"/>
        <v>7125</v>
      </c>
      <c r="I24" s="3">
        <f t="shared" si="5"/>
        <v>6175</v>
      </c>
    </row>
    <row r="25" spans="2:10" ht="117.75" customHeight="1">
      <c r="B25" s="3" t="s">
        <v>852</v>
      </c>
      <c r="C25" s="3"/>
      <c r="D25" s="4" t="s">
        <v>853</v>
      </c>
      <c r="E25" s="3" t="s">
        <v>809</v>
      </c>
      <c r="F25" s="3">
        <v>9900</v>
      </c>
      <c r="G25" s="3">
        <f t="shared" si="3"/>
        <v>8415</v>
      </c>
      <c r="H25" s="3">
        <f t="shared" si="4"/>
        <v>7425</v>
      </c>
      <c r="I25" s="3">
        <f t="shared" si="5"/>
        <v>6435</v>
      </c>
    </row>
    <row r="26" spans="2:10" ht="119.25" customHeight="1">
      <c r="B26" s="3" t="s">
        <v>854</v>
      </c>
      <c r="C26" s="3"/>
      <c r="D26" s="4" t="s">
        <v>855</v>
      </c>
      <c r="E26" s="3" t="s">
        <v>809</v>
      </c>
      <c r="F26" s="3">
        <v>8600</v>
      </c>
      <c r="G26" s="3">
        <f t="shared" si="3"/>
        <v>7310</v>
      </c>
      <c r="H26" s="3">
        <f t="shared" si="4"/>
        <v>6450</v>
      </c>
      <c r="I26" s="3">
        <f t="shared" si="5"/>
        <v>5590</v>
      </c>
    </row>
    <row r="27" spans="2:10" ht="117" customHeight="1">
      <c r="B27" s="3" t="s">
        <v>856</v>
      </c>
      <c r="C27" s="3"/>
      <c r="D27" s="4" t="s">
        <v>857</v>
      </c>
      <c r="E27" s="3" t="s">
        <v>809</v>
      </c>
      <c r="F27" s="3">
        <v>5980</v>
      </c>
      <c r="G27" s="3">
        <f t="shared" si="3"/>
        <v>5083</v>
      </c>
      <c r="H27" s="3">
        <f t="shared" si="4"/>
        <v>4485</v>
      </c>
      <c r="I27" s="3">
        <f t="shared" si="5"/>
        <v>3887</v>
      </c>
      <c r="J27" s="6" t="s">
        <v>843</v>
      </c>
    </row>
    <row r="28" spans="2:10" ht="117" customHeight="1">
      <c r="B28" s="3" t="s">
        <v>858</v>
      </c>
      <c r="C28" s="3"/>
      <c r="D28" s="4" t="s">
        <v>859</v>
      </c>
      <c r="E28" s="3" t="s">
        <v>809</v>
      </c>
      <c r="F28" s="3">
        <v>7500</v>
      </c>
      <c r="G28" s="3">
        <f t="shared" si="3"/>
        <v>6375</v>
      </c>
      <c r="H28" s="3">
        <f t="shared" si="4"/>
        <v>5625</v>
      </c>
      <c r="I28" s="3">
        <f t="shared" si="5"/>
        <v>4875</v>
      </c>
      <c r="J28" s="6" t="s">
        <v>843</v>
      </c>
    </row>
    <row r="29" spans="2:10" ht="116.25" customHeight="1">
      <c r="B29" s="3" t="s">
        <v>860</v>
      </c>
      <c r="C29" s="3"/>
      <c r="D29" s="4" t="s">
        <v>861</v>
      </c>
      <c r="E29" s="3" t="s">
        <v>809</v>
      </c>
      <c r="F29" s="3">
        <v>5980</v>
      </c>
      <c r="G29" s="3">
        <f t="shared" si="3"/>
        <v>5083</v>
      </c>
      <c r="H29" s="3">
        <f>F29*0.75</f>
        <v>4485</v>
      </c>
      <c r="I29" s="3">
        <f>F29*0.65</f>
        <v>3887</v>
      </c>
      <c r="J29" s="6" t="s">
        <v>843</v>
      </c>
    </row>
    <row r="30" spans="2:10" ht="117" customHeight="1">
      <c r="B30" s="3" t="s">
        <v>862</v>
      </c>
      <c r="C30" s="3"/>
      <c r="D30" s="4" t="s">
        <v>863</v>
      </c>
      <c r="E30" s="3" t="s">
        <v>809</v>
      </c>
      <c r="F30" s="3">
        <v>6700</v>
      </c>
      <c r="G30" s="3">
        <f t="shared" si="3"/>
        <v>5695</v>
      </c>
      <c r="H30" s="3">
        <f>F30*0.75</f>
        <v>5025</v>
      </c>
      <c r="I30" s="3">
        <f>F30*0.65</f>
        <v>4355</v>
      </c>
      <c r="J30" s="6" t="s">
        <v>843</v>
      </c>
    </row>
    <row r="31" spans="2:10" ht="116.25" customHeight="1">
      <c r="B31" s="3" t="s">
        <v>864</v>
      </c>
      <c r="C31" s="3"/>
      <c r="D31" s="4" t="s">
        <v>865</v>
      </c>
      <c r="E31" s="3" t="s">
        <v>809</v>
      </c>
      <c r="F31" s="3">
        <v>7500</v>
      </c>
      <c r="G31" s="3">
        <v>4870</v>
      </c>
      <c r="H31" s="3">
        <v>4870</v>
      </c>
      <c r="I31" s="3">
        <v>4870</v>
      </c>
      <c r="J31" s="6" t="s">
        <v>843</v>
      </c>
    </row>
    <row r="32" spans="2:10" ht="115.5" customHeight="1">
      <c r="B32" s="3" t="s">
        <v>866</v>
      </c>
      <c r="C32" s="3"/>
      <c r="D32" s="4" t="s">
        <v>867</v>
      </c>
      <c r="E32" s="3" t="s">
        <v>809</v>
      </c>
      <c r="F32" s="3">
        <v>5980</v>
      </c>
      <c r="G32" s="3">
        <v>3880</v>
      </c>
      <c r="H32" s="3">
        <v>3880</v>
      </c>
      <c r="I32" s="3">
        <v>3880</v>
      </c>
      <c r="J32" s="6" t="s">
        <v>843</v>
      </c>
    </row>
    <row r="33" spans="2:11">
      <c r="B33" s="12" t="s">
        <v>868</v>
      </c>
      <c r="C33" s="12"/>
      <c r="D33" s="13"/>
      <c r="E33" s="12"/>
      <c r="F33" s="12"/>
      <c r="G33" s="12"/>
      <c r="H33" s="12"/>
      <c r="I33" s="12"/>
    </row>
    <row r="34" spans="2:11" ht="82.5" customHeight="1">
      <c r="B34" s="3" t="s">
        <v>869</v>
      </c>
      <c r="C34" s="3"/>
      <c r="D34" s="4" t="s">
        <v>870</v>
      </c>
      <c r="E34" s="3" t="s">
        <v>809</v>
      </c>
      <c r="F34" s="3">
        <v>12800</v>
      </c>
      <c r="G34" s="3">
        <f t="shared" ref="G34:G39" si="6">F34*0.85</f>
        <v>10880</v>
      </c>
      <c r="H34" s="3">
        <f t="shared" ref="H34:H39" si="7">F34*0.75</f>
        <v>9600</v>
      </c>
      <c r="I34" s="3">
        <f t="shared" ref="I34:I39" si="8">F34*0.65</f>
        <v>8320</v>
      </c>
    </row>
    <row r="35" spans="2:11" ht="59.25" customHeight="1">
      <c r="B35" s="3" t="s">
        <v>871</v>
      </c>
      <c r="C35" s="3"/>
      <c r="D35" s="4" t="s">
        <v>872</v>
      </c>
      <c r="E35" s="3" t="s">
        <v>809</v>
      </c>
      <c r="F35" s="3">
        <v>13300</v>
      </c>
      <c r="G35" s="3">
        <f t="shared" si="6"/>
        <v>11305</v>
      </c>
      <c r="H35" s="3">
        <f t="shared" si="7"/>
        <v>9975</v>
      </c>
      <c r="I35" s="3">
        <f t="shared" si="8"/>
        <v>8645</v>
      </c>
      <c r="J35" s="6" t="s">
        <v>960</v>
      </c>
    </row>
    <row r="36" spans="2:11" ht="56.25" customHeight="1">
      <c r="B36" s="3" t="s">
        <v>873</v>
      </c>
      <c r="C36" s="3"/>
      <c r="D36" s="4" t="s">
        <v>874</v>
      </c>
      <c r="E36" s="3" t="s">
        <v>809</v>
      </c>
      <c r="F36" s="3">
        <v>39000</v>
      </c>
      <c r="G36" s="3">
        <f t="shared" si="6"/>
        <v>33150</v>
      </c>
      <c r="H36" s="3">
        <f t="shared" si="7"/>
        <v>29250</v>
      </c>
      <c r="I36" s="3">
        <f t="shared" si="8"/>
        <v>25350</v>
      </c>
    </row>
    <row r="37" spans="2:11" ht="61.5" customHeight="1">
      <c r="B37" s="3" t="s">
        <v>875</v>
      </c>
      <c r="C37" s="3"/>
      <c r="D37" s="4" t="s">
        <v>876</v>
      </c>
      <c r="E37" s="3" t="s">
        <v>809</v>
      </c>
      <c r="F37" s="3">
        <v>54900</v>
      </c>
      <c r="G37" s="3">
        <f t="shared" si="6"/>
        <v>46665</v>
      </c>
      <c r="H37" s="3">
        <f t="shared" si="7"/>
        <v>41175</v>
      </c>
      <c r="I37" s="3">
        <f t="shared" si="8"/>
        <v>35685</v>
      </c>
    </row>
    <row r="38" spans="2:11" ht="58.5" customHeight="1">
      <c r="B38" s="3" t="s">
        <v>877</v>
      </c>
      <c r="C38" s="3"/>
      <c r="D38" s="4" t="s">
        <v>878</v>
      </c>
      <c r="E38" s="3" t="s">
        <v>809</v>
      </c>
      <c r="F38" s="3">
        <v>59000</v>
      </c>
      <c r="G38" s="3">
        <f t="shared" si="6"/>
        <v>50150</v>
      </c>
      <c r="H38" s="3">
        <f t="shared" si="7"/>
        <v>44250</v>
      </c>
      <c r="I38" s="3">
        <f t="shared" si="8"/>
        <v>38350</v>
      </c>
      <c r="J38" s="22" t="s">
        <v>961</v>
      </c>
    </row>
    <row r="39" spans="2:11" ht="72" customHeight="1">
      <c r="B39" s="23" t="s">
        <v>879</v>
      </c>
      <c r="C39" s="3"/>
      <c r="D39" s="4" t="s">
        <v>880</v>
      </c>
      <c r="E39" s="3" t="s">
        <v>809</v>
      </c>
      <c r="F39" s="23">
        <v>60500</v>
      </c>
      <c r="G39" s="23">
        <f t="shared" si="6"/>
        <v>51425</v>
      </c>
      <c r="H39" s="23">
        <f t="shared" si="7"/>
        <v>45375</v>
      </c>
      <c r="I39" s="23">
        <f t="shared" si="8"/>
        <v>39325</v>
      </c>
    </row>
    <row r="40" spans="2:11">
      <c r="B40" s="3" t="s">
        <v>881</v>
      </c>
      <c r="C40" s="3"/>
      <c r="D40" s="4"/>
      <c r="E40" s="3"/>
      <c r="F40" s="3"/>
      <c r="G40" s="3"/>
      <c r="H40" s="3"/>
      <c r="I40" s="3"/>
    </row>
    <row r="41" spans="2:11" ht="119.25" customHeight="1">
      <c r="B41" s="3" t="s">
        <v>882</v>
      </c>
      <c r="C41" s="3"/>
      <c r="D41" s="4" t="s">
        <v>883</v>
      </c>
      <c r="E41" s="3" t="s">
        <v>809</v>
      </c>
      <c r="F41" s="3">
        <v>5700</v>
      </c>
      <c r="G41" s="3">
        <f>F41*0.85</f>
        <v>4845</v>
      </c>
      <c r="H41" s="3">
        <f>F41*0.75</f>
        <v>4275</v>
      </c>
      <c r="I41" s="3">
        <v>3920</v>
      </c>
    </row>
    <row r="43" spans="2:11">
      <c r="D43" s="6"/>
      <c r="E43" s="6" t="s">
        <v>813</v>
      </c>
      <c r="F43" s="6"/>
      <c r="G43" s="6"/>
      <c r="H43" s="6"/>
      <c r="I43" s="6"/>
      <c r="J43" s="6"/>
      <c r="K43" s="6"/>
    </row>
    <row r="44" spans="2:11">
      <c r="D44" s="6">
        <v>1</v>
      </c>
      <c r="E44" s="6" t="s">
        <v>814</v>
      </c>
      <c r="F44" s="6" t="s">
        <v>815</v>
      </c>
      <c r="G44" s="6"/>
      <c r="H44" s="6"/>
      <c r="I44" s="6"/>
      <c r="J44" s="6"/>
      <c r="K44" s="6"/>
    </row>
    <row r="45" spans="2:11">
      <c r="D45" s="6">
        <v>2</v>
      </c>
      <c r="E45" s="6" t="s">
        <v>816</v>
      </c>
      <c r="F45" s="6" t="s">
        <v>817</v>
      </c>
      <c r="G45" s="6"/>
      <c r="H45" s="6"/>
      <c r="I45" s="6"/>
      <c r="J45" s="6"/>
      <c r="K45" s="6"/>
    </row>
    <row r="46" spans="2:11">
      <c r="D46" s="6">
        <v>3</v>
      </c>
      <c r="E46" s="6" t="s">
        <v>818</v>
      </c>
      <c r="F46" s="6" t="s">
        <v>819</v>
      </c>
      <c r="G46" s="6"/>
      <c r="H46" s="6"/>
      <c r="I46" s="6"/>
      <c r="J46" s="6"/>
      <c r="K46" s="6"/>
    </row>
    <row r="47" spans="2:11">
      <c r="D47" s="6">
        <v>4</v>
      </c>
      <c r="E47" s="6" t="s">
        <v>820</v>
      </c>
      <c r="F47" s="6" t="s">
        <v>821</v>
      </c>
      <c r="G47" s="6"/>
      <c r="H47" s="6"/>
      <c r="I47" s="6"/>
      <c r="J47" s="6"/>
      <c r="K47" s="6"/>
    </row>
  </sheetData>
  <phoneticPr fontId="0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0"/>
  </sheetPr>
  <dimension ref="A1:D213"/>
  <sheetViews>
    <sheetView workbookViewId="0">
      <selection activeCell="C1" sqref="C1"/>
    </sheetView>
  </sheetViews>
  <sheetFormatPr defaultRowHeight="12.75"/>
  <cols>
    <col min="1" max="1" width="21.28515625" style="236" customWidth="1"/>
    <col min="2" max="2" width="65.85546875" style="328" customWidth="1"/>
    <col min="3" max="3" width="12.7109375" style="329" customWidth="1"/>
    <col min="4" max="4" width="12.7109375" style="330" customWidth="1"/>
    <col min="5" max="255" width="9.140625" style="172"/>
    <col min="256" max="256" width="21.28515625" style="172" customWidth="1"/>
    <col min="257" max="257" width="88.85546875" style="172" customWidth="1"/>
    <col min="258" max="260" width="12.7109375" style="172" customWidth="1"/>
    <col min="261" max="511" width="9.140625" style="172"/>
    <col min="512" max="512" width="21.28515625" style="172" customWidth="1"/>
    <col min="513" max="513" width="88.85546875" style="172" customWidth="1"/>
    <col min="514" max="516" width="12.7109375" style="172" customWidth="1"/>
    <col min="517" max="767" width="9.140625" style="172"/>
    <col min="768" max="768" width="21.28515625" style="172" customWidth="1"/>
    <col min="769" max="769" width="88.85546875" style="172" customWidth="1"/>
    <col min="770" max="772" width="12.7109375" style="172" customWidth="1"/>
    <col min="773" max="1023" width="9.140625" style="172"/>
    <col min="1024" max="1024" width="21.28515625" style="172" customWidth="1"/>
    <col min="1025" max="1025" width="88.85546875" style="172" customWidth="1"/>
    <col min="1026" max="1028" width="12.7109375" style="172" customWidth="1"/>
    <col min="1029" max="1279" width="9.140625" style="172"/>
    <col min="1280" max="1280" width="21.28515625" style="172" customWidth="1"/>
    <col min="1281" max="1281" width="88.85546875" style="172" customWidth="1"/>
    <col min="1282" max="1284" width="12.7109375" style="172" customWidth="1"/>
    <col min="1285" max="1535" width="9.140625" style="172"/>
    <col min="1536" max="1536" width="21.28515625" style="172" customWidth="1"/>
    <col min="1537" max="1537" width="88.85546875" style="172" customWidth="1"/>
    <col min="1538" max="1540" width="12.7109375" style="172" customWidth="1"/>
    <col min="1541" max="1791" width="9.140625" style="172"/>
    <col min="1792" max="1792" width="21.28515625" style="172" customWidth="1"/>
    <col min="1793" max="1793" width="88.85546875" style="172" customWidth="1"/>
    <col min="1794" max="1796" width="12.7109375" style="172" customWidth="1"/>
    <col min="1797" max="2047" width="9.140625" style="172"/>
    <col min="2048" max="2048" width="21.28515625" style="172" customWidth="1"/>
    <col min="2049" max="2049" width="88.85546875" style="172" customWidth="1"/>
    <col min="2050" max="2052" width="12.7109375" style="172" customWidth="1"/>
    <col min="2053" max="2303" width="9.140625" style="172"/>
    <col min="2304" max="2304" width="21.28515625" style="172" customWidth="1"/>
    <col min="2305" max="2305" width="88.85546875" style="172" customWidth="1"/>
    <col min="2306" max="2308" width="12.7109375" style="172" customWidth="1"/>
    <col min="2309" max="2559" width="9.140625" style="172"/>
    <col min="2560" max="2560" width="21.28515625" style="172" customWidth="1"/>
    <col min="2561" max="2561" width="88.85546875" style="172" customWidth="1"/>
    <col min="2562" max="2564" width="12.7109375" style="172" customWidth="1"/>
    <col min="2565" max="2815" width="9.140625" style="172"/>
    <col min="2816" max="2816" width="21.28515625" style="172" customWidth="1"/>
    <col min="2817" max="2817" width="88.85546875" style="172" customWidth="1"/>
    <col min="2818" max="2820" width="12.7109375" style="172" customWidth="1"/>
    <col min="2821" max="3071" width="9.140625" style="172"/>
    <col min="3072" max="3072" width="21.28515625" style="172" customWidth="1"/>
    <col min="3073" max="3073" width="88.85546875" style="172" customWidth="1"/>
    <col min="3074" max="3076" width="12.7109375" style="172" customWidth="1"/>
    <col min="3077" max="3327" width="9.140625" style="172"/>
    <col min="3328" max="3328" width="21.28515625" style="172" customWidth="1"/>
    <col min="3329" max="3329" width="88.85546875" style="172" customWidth="1"/>
    <col min="3330" max="3332" width="12.7109375" style="172" customWidth="1"/>
    <col min="3333" max="3583" width="9.140625" style="172"/>
    <col min="3584" max="3584" width="21.28515625" style="172" customWidth="1"/>
    <col min="3585" max="3585" width="88.85546875" style="172" customWidth="1"/>
    <col min="3586" max="3588" width="12.7109375" style="172" customWidth="1"/>
    <col min="3589" max="3839" width="9.140625" style="172"/>
    <col min="3840" max="3840" width="21.28515625" style="172" customWidth="1"/>
    <col min="3841" max="3841" width="88.85546875" style="172" customWidth="1"/>
    <col min="3842" max="3844" width="12.7109375" style="172" customWidth="1"/>
    <col min="3845" max="4095" width="9.140625" style="172"/>
    <col min="4096" max="4096" width="21.28515625" style="172" customWidth="1"/>
    <col min="4097" max="4097" width="88.85546875" style="172" customWidth="1"/>
    <col min="4098" max="4100" width="12.7109375" style="172" customWidth="1"/>
    <col min="4101" max="4351" width="9.140625" style="172"/>
    <col min="4352" max="4352" width="21.28515625" style="172" customWidth="1"/>
    <col min="4353" max="4353" width="88.85546875" style="172" customWidth="1"/>
    <col min="4354" max="4356" width="12.7109375" style="172" customWidth="1"/>
    <col min="4357" max="4607" width="9.140625" style="172"/>
    <col min="4608" max="4608" width="21.28515625" style="172" customWidth="1"/>
    <col min="4609" max="4609" width="88.85546875" style="172" customWidth="1"/>
    <col min="4610" max="4612" width="12.7109375" style="172" customWidth="1"/>
    <col min="4613" max="4863" width="9.140625" style="172"/>
    <col min="4864" max="4864" width="21.28515625" style="172" customWidth="1"/>
    <col min="4865" max="4865" width="88.85546875" style="172" customWidth="1"/>
    <col min="4866" max="4868" width="12.7109375" style="172" customWidth="1"/>
    <col min="4869" max="5119" width="9.140625" style="172"/>
    <col min="5120" max="5120" width="21.28515625" style="172" customWidth="1"/>
    <col min="5121" max="5121" width="88.85546875" style="172" customWidth="1"/>
    <col min="5122" max="5124" width="12.7109375" style="172" customWidth="1"/>
    <col min="5125" max="5375" width="9.140625" style="172"/>
    <col min="5376" max="5376" width="21.28515625" style="172" customWidth="1"/>
    <col min="5377" max="5377" width="88.85546875" style="172" customWidth="1"/>
    <col min="5378" max="5380" width="12.7109375" style="172" customWidth="1"/>
    <col min="5381" max="5631" width="9.140625" style="172"/>
    <col min="5632" max="5632" width="21.28515625" style="172" customWidth="1"/>
    <col min="5633" max="5633" width="88.85546875" style="172" customWidth="1"/>
    <col min="5634" max="5636" width="12.7109375" style="172" customWidth="1"/>
    <col min="5637" max="5887" width="9.140625" style="172"/>
    <col min="5888" max="5888" width="21.28515625" style="172" customWidth="1"/>
    <col min="5889" max="5889" width="88.85546875" style="172" customWidth="1"/>
    <col min="5890" max="5892" width="12.7109375" style="172" customWidth="1"/>
    <col min="5893" max="6143" width="9.140625" style="172"/>
    <col min="6144" max="6144" width="21.28515625" style="172" customWidth="1"/>
    <col min="6145" max="6145" width="88.85546875" style="172" customWidth="1"/>
    <col min="6146" max="6148" width="12.7109375" style="172" customWidth="1"/>
    <col min="6149" max="6399" width="9.140625" style="172"/>
    <col min="6400" max="6400" width="21.28515625" style="172" customWidth="1"/>
    <col min="6401" max="6401" width="88.85546875" style="172" customWidth="1"/>
    <col min="6402" max="6404" width="12.7109375" style="172" customWidth="1"/>
    <col min="6405" max="6655" width="9.140625" style="172"/>
    <col min="6656" max="6656" width="21.28515625" style="172" customWidth="1"/>
    <col min="6657" max="6657" width="88.85546875" style="172" customWidth="1"/>
    <col min="6658" max="6660" width="12.7109375" style="172" customWidth="1"/>
    <col min="6661" max="6911" width="9.140625" style="172"/>
    <col min="6912" max="6912" width="21.28515625" style="172" customWidth="1"/>
    <col min="6913" max="6913" width="88.85546875" style="172" customWidth="1"/>
    <col min="6914" max="6916" width="12.7109375" style="172" customWidth="1"/>
    <col min="6917" max="7167" width="9.140625" style="172"/>
    <col min="7168" max="7168" width="21.28515625" style="172" customWidth="1"/>
    <col min="7169" max="7169" width="88.85546875" style="172" customWidth="1"/>
    <col min="7170" max="7172" width="12.7109375" style="172" customWidth="1"/>
    <col min="7173" max="7423" width="9.140625" style="172"/>
    <col min="7424" max="7424" width="21.28515625" style="172" customWidth="1"/>
    <col min="7425" max="7425" width="88.85546875" style="172" customWidth="1"/>
    <col min="7426" max="7428" width="12.7109375" style="172" customWidth="1"/>
    <col min="7429" max="7679" width="9.140625" style="172"/>
    <col min="7680" max="7680" width="21.28515625" style="172" customWidth="1"/>
    <col min="7681" max="7681" width="88.85546875" style="172" customWidth="1"/>
    <col min="7682" max="7684" width="12.7109375" style="172" customWidth="1"/>
    <col min="7685" max="7935" width="9.140625" style="172"/>
    <col min="7936" max="7936" width="21.28515625" style="172" customWidth="1"/>
    <col min="7937" max="7937" width="88.85546875" style="172" customWidth="1"/>
    <col min="7938" max="7940" width="12.7109375" style="172" customWidth="1"/>
    <col min="7941" max="8191" width="9.140625" style="172"/>
    <col min="8192" max="8192" width="21.28515625" style="172" customWidth="1"/>
    <col min="8193" max="8193" width="88.85546875" style="172" customWidth="1"/>
    <col min="8194" max="8196" width="12.7109375" style="172" customWidth="1"/>
    <col min="8197" max="8447" width="9.140625" style="172"/>
    <col min="8448" max="8448" width="21.28515625" style="172" customWidth="1"/>
    <col min="8449" max="8449" width="88.85546875" style="172" customWidth="1"/>
    <col min="8450" max="8452" width="12.7109375" style="172" customWidth="1"/>
    <col min="8453" max="8703" width="9.140625" style="172"/>
    <col min="8704" max="8704" width="21.28515625" style="172" customWidth="1"/>
    <col min="8705" max="8705" width="88.85546875" style="172" customWidth="1"/>
    <col min="8706" max="8708" width="12.7109375" style="172" customWidth="1"/>
    <col min="8709" max="8959" width="9.140625" style="172"/>
    <col min="8960" max="8960" width="21.28515625" style="172" customWidth="1"/>
    <col min="8961" max="8961" width="88.85546875" style="172" customWidth="1"/>
    <col min="8962" max="8964" width="12.7109375" style="172" customWidth="1"/>
    <col min="8965" max="9215" width="9.140625" style="172"/>
    <col min="9216" max="9216" width="21.28515625" style="172" customWidth="1"/>
    <col min="9217" max="9217" width="88.85546875" style="172" customWidth="1"/>
    <col min="9218" max="9220" width="12.7109375" style="172" customWidth="1"/>
    <col min="9221" max="9471" width="9.140625" style="172"/>
    <col min="9472" max="9472" width="21.28515625" style="172" customWidth="1"/>
    <col min="9473" max="9473" width="88.85546875" style="172" customWidth="1"/>
    <col min="9474" max="9476" width="12.7109375" style="172" customWidth="1"/>
    <col min="9477" max="9727" width="9.140625" style="172"/>
    <col min="9728" max="9728" width="21.28515625" style="172" customWidth="1"/>
    <col min="9729" max="9729" width="88.85546875" style="172" customWidth="1"/>
    <col min="9730" max="9732" width="12.7109375" style="172" customWidth="1"/>
    <col min="9733" max="9983" width="9.140625" style="172"/>
    <col min="9984" max="9984" width="21.28515625" style="172" customWidth="1"/>
    <col min="9985" max="9985" width="88.85546875" style="172" customWidth="1"/>
    <col min="9986" max="9988" width="12.7109375" style="172" customWidth="1"/>
    <col min="9989" max="10239" width="9.140625" style="172"/>
    <col min="10240" max="10240" width="21.28515625" style="172" customWidth="1"/>
    <col min="10241" max="10241" width="88.85546875" style="172" customWidth="1"/>
    <col min="10242" max="10244" width="12.7109375" style="172" customWidth="1"/>
    <col min="10245" max="10495" width="9.140625" style="172"/>
    <col min="10496" max="10496" width="21.28515625" style="172" customWidth="1"/>
    <col min="10497" max="10497" width="88.85546875" style="172" customWidth="1"/>
    <col min="10498" max="10500" width="12.7109375" style="172" customWidth="1"/>
    <col min="10501" max="10751" width="9.140625" style="172"/>
    <col min="10752" max="10752" width="21.28515625" style="172" customWidth="1"/>
    <col min="10753" max="10753" width="88.85546875" style="172" customWidth="1"/>
    <col min="10754" max="10756" width="12.7109375" style="172" customWidth="1"/>
    <col min="10757" max="11007" width="9.140625" style="172"/>
    <col min="11008" max="11008" width="21.28515625" style="172" customWidth="1"/>
    <col min="11009" max="11009" width="88.85546875" style="172" customWidth="1"/>
    <col min="11010" max="11012" width="12.7109375" style="172" customWidth="1"/>
    <col min="11013" max="11263" width="9.140625" style="172"/>
    <col min="11264" max="11264" width="21.28515625" style="172" customWidth="1"/>
    <col min="11265" max="11265" width="88.85546875" style="172" customWidth="1"/>
    <col min="11266" max="11268" width="12.7109375" style="172" customWidth="1"/>
    <col min="11269" max="11519" width="9.140625" style="172"/>
    <col min="11520" max="11520" width="21.28515625" style="172" customWidth="1"/>
    <col min="11521" max="11521" width="88.85546875" style="172" customWidth="1"/>
    <col min="11522" max="11524" width="12.7109375" style="172" customWidth="1"/>
    <col min="11525" max="11775" width="9.140625" style="172"/>
    <col min="11776" max="11776" width="21.28515625" style="172" customWidth="1"/>
    <col min="11777" max="11777" width="88.85546875" style="172" customWidth="1"/>
    <col min="11778" max="11780" width="12.7109375" style="172" customWidth="1"/>
    <col min="11781" max="12031" width="9.140625" style="172"/>
    <col min="12032" max="12032" width="21.28515625" style="172" customWidth="1"/>
    <col min="12033" max="12033" width="88.85546875" style="172" customWidth="1"/>
    <col min="12034" max="12036" width="12.7109375" style="172" customWidth="1"/>
    <col min="12037" max="12287" width="9.140625" style="172"/>
    <col min="12288" max="12288" width="21.28515625" style="172" customWidth="1"/>
    <col min="12289" max="12289" width="88.85546875" style="172" customWidth="1"/>
    <col min="12290" max="12292" width="12.7109375" style="172" customWidth="1"/>
    <col min="12293" max="12543" width="9.140625" style="172"/>
    <col min="12544" max="12544" width="21.28515625" style="172" customWidth="1"/>
    <col min="12545" max="12545" width="88.85546875" style="172" customWidth="1"/>
    <col min="12546" max="12548" width="12.7109375" style="172" customWidth="1"/>
    <col min="12549" max="12799" width="9.140625" style="172"/>
    <col min="12800" max="12800" width="21.28515625" style="172" customWidth="1"/>
    <col min="12801" max="12801" width="88.85546875" style="172" customWidth="1"/>
    <col min="12802" max="12804" width="12.7109375" style="172" customWidth="1"/>
    <col min="12805" max="13055" width="9.140625" style="172"/>
    <col min="13056" max="13056" width="21.28515625" style="172" customWidth="1"/>
    <col min="13057" max="13057" width="88.85546875" style="172" customWidth="1"/>
    <col min="13058" max="13060" width="12.7109375" style="172" customWidth="1"/>
    <col min="13061" max="13311" width="9.140625" style="172"/>
    <col min="13312" max="13312" width="21.28515625" style="172" customWidth="1"/>
    <col min="13313" max="13313" width="88.85546875" style="172" customWidth="1"/>
    <col min="13314" max="13316" width="12.7109375" style="172" customWidth="1"/>
    <col min="13317" max="13567" width="9.140625" style="172"/>
    <col min="13568" max="13568" width="21.28515625" style="172" customWidth="1"/>
    <col min="13569" max="13569" width="88.85546875" style="172" customWidth="1"/>
    <col min="13570" max="13572" width="12.7109375" style="172" customWidth="1"/>
    <col min="13573" max="13823" width="9.140625" style="172"/>
    <col min="13824" max="13824" width="21.28515625" style="172" customWidth="1"/>
    <col min="13825" max="13825" width="88.85546875" style="172" customWidth="1"/>
    <col min="13826" max="13828" width="12.7109375" style="172" customWidth="1"/>
    <col min="13829" max="14079" width="9.140625" style="172"/>
    <col min="14080" max="14080" width="21.28515625" style="172" customWidth="1"/>
    <col min="14081" max="14081" width="88.85546875" style="172" customWidth="1"/>
    <col min="14082" max="14084" width="12.7109375" style="172" customWidth="1"/>
    <col min="14085" max="14335" width="9.140625" style="172"/>
    <col min="14336" max="14336" width="21.28515625" style="172" customWidth="1"/>
    <col min="14337" max="14337" width="88.85546875" style="172" customWidth="1"/>
    <col min="14338" max="14340" width="12.7109375" style="172" customWidth="1"/>
    <col min="14341" max="14591" width="9.140625" style="172"/>
    <col min="14592" max="14592" width="21.28515625" style="172" customWidth="1"/>
    <col min="14593" max="14593" width="88.85546875" style="172" customWidth="1"/>
    <col min="14594" max="14596" width="12.7109375" style="172" customWidth="1"/>
    <col min="14597" max="14847" width="9.140625" style="172"/>
    <col min="14848" max="14848" width="21.28515625" style="172" customWidth="1"/>
    <col min="14849" max="14849" width="88.85546875" style="172" customWidth="1"/>
    <col min="14850" max="14852" width="12.7109375" style="172" customWidth="1"/>
    <col min="14853" max="15103" width="9.140625" style="172"/>
    <col min="15104" max="15104" width="21.28515625" style="172" customWidth="1"/>
    <col min="15105" max="15105" width="88.85546875" style="172" customWidth="1"/>
    <col min="15106" max="15108" width="12.7109375" style="172" customWidth="1"/>
    <col min="15109" max="15359" width="9.140625" style="172"/>
    <col min="15360" max="15360" width="21.28515625" style="172" customWidth="1"/>
    <col min="15361" max="15361" width="88.85546875" style="172" customWidth="1"/>
    <col min="15362" max="15364" width="12.7109375" style="172" customWidth="1"/>
    <col min="15365" max="15615" width="9.140625" style="172"/>
    <col min="15616" max="15616" width="21.28515625" style="172" customWidth="1"/>
    <col min="15617" max="15617" width="88.85546875" style="172" customWidth="1"/>
    <col min="15618" max="15620" width="12.7109375" style="172" customWidth="1"/>
    <col min="15621" max="15871" width="9.140625" style="172"/>
    <col min="15872" max="15872" width="21.28515625" style="172" customWidth="1"/>
    <col min="15873" max="15873" width="88.85546875" style="172" customWidth="1"/>
    <col min="15874" max="15876" width="12.7109375" style="172" customWidth="1"/>
    <col min="15877" max="16127" width="9.140625" style="172"/>
    <col min="16128" max="16128" width="21.28515625" style="172" customWidth="1"/>
    <col min="16129" max="16129" width="88.85546875" style="172" customWidth="1"/>
    <col min="16130" max="16132" width="12.7109375" style="172" customWidth="1"/>
    <col min="16133" max="16384" width="9.140625" style="172"/>
  </cols>
  <sheetData>
    <row r="1" spans="1:4" s="69" customFormat="1" ht="91.5" customHeight="1">
      <c r="A1" s="70"/>
      <c r="B1" s="71"/>
      <c r="C1" s="296"/>
      <c r="D1" s="296"/>
    </row>
    <row r="2" spans="1:4" s="86" customFormat="1" ht="12.75" customHeight="1" thickBot="1">
      <c r="A2" s="297"/>
      <c r="B2" s="89"/>
      <c r="C2" s="299"/>
      <c r="D2" s="298"/>
    </row>
    <row r="3" spans="1:4" s="68" customFormat="1" ht="13.5" thickBot="1">
      <c r="A3" s="74" t="s">
        <v>1966</v>
      </c>
      <c r="B3" s="75"/>
      <c r="C3" s="300"/>
      <c r="D3" s="443"/>
    </row>
    <row r="4" spans="1:4" s="90" customFormat="1" ht="13.5" thickBot="1">
      <c r="A4" s="301" t="s">
        <v>811</v>
      </c>
      <c r="B4" s="302" t="s">
        <v>888</v>
      </c>
      <c r="C4" s="303" t="s">
        <v>822</v>
      </c>
      <c r="D4" s="304" t="s">
        <v>1762</v>
      </c>
    </row>
    <row r="5" spans="1:4" s="90" customFormat="1">
      <c r="A5" s="100" t="s">
        <v>673</v>
      </c>
      <c r="B5" s="305"/>
      <c r="C5" s="306">
        <v>1</v>
      </c>
      <c r="D5" s="307">
        <v>2</v>
      </c>
    </row>
    <row r="6" spans="1:4" s="90" customFormat="1">
      <c r="A6" s="100" t="s">
        <v>674</v>
      </c>
      <c r="B6" s="305"/>
      <c r="C6" s="306"/>
      <c r="D6" s="308"/>
    </row>
    <row r="7" spans="1:4" s="92" customFormat="1">
      <c r="A7" s="279" t="s">
        <v>675</v>
      </c>
      <c r="B7" s="309" t="s">
        <v>676</v>
      </c>
      <c r="C7" s="326">
        <v>49800</v>
      </c>
      <c r="D7" s="314">
        <v>47050</v>
      </c>
    </row>
    <row r="8" spans="1:4" s="92" customFormat="1" ht="12.75" customHeight="1">
      <c r="A8" s="81" t="s">
        <v>677</v>
      </c>
      <c r="B8" s="311" t="s">
        <v>678</v>
      </c>
      <c r="C8" s="313">
        <v>49800</v>
      </c>
      <c r="D8" s="314">
        <v>47050</v>
      </c>
    </row>
    <row r="9" spans="1:4" s="92" customFormat="1" ht="12.75" customHeight="1">
      <c r="A9" s="81" t="s">
        <v>118</v>
      </c>
      <c r="B9" s="311" t="s">
        <v>119</v>
      </c>
      <c r="C9" s="313">
        <v>4330</v>
      </c>
      <c r="D9" s="314">
        <v>3990</v>
      </c>
    </row>
    <row r="10" spans="1:4" s="92" customFormat="1" ht="12.75" customHeight="1">
      <c r="A10" s="81" t="s">
        <v>120</v>
      </c>
      <c r="B10" s="311" t="s">
        <v>121</v>
      </c>
      <c r="C10" s="313">
        <v>70330</v>
      </c>
      <c r="D10" s="314">
        <v>64710</v>
      </c>
    </row>
    <row r="11" spans="1:4" s="92" customFormat="1">
      <c r="A11" s="81" t="s">
        <v>122</v>
      </c>
      <c r="B11" s="311" t="s">
        <v>123</v>
      </c>
      <c r="C11" s="313">
        <v>31140</v>
      </c>
      <c r="D11" s="314">
        <v>28650</v>
      </c>
    </row>
    <row r="12" spans="1:4" s="86" customFormat="1" ht="12.75" customHeight="1">
      <c r="A12" s="85" t="s">
        <v>124</v>
      </c>
      <c r="B12" s="289"/>
      <c r="C12" s="315"/>
      <c r="D12" s="308"/>
    </row>
    <row r="13" spans="1:4" s="86" customFormat="1">
      <c r="A13" s="81" t="s">
        <v>125</v>
      </c>
      <c r="B13" s="311" t="s">
        <v>126</v>
      </c>
      <c r="C13" s="313">
        <v>1800</v>
      </c>
      <c r="D13" s="313">
        <v>1800</v>
      </c>
    </row>
    <row r="14" spans="1:4" s="86" customFormat="1" ht="25.5" customHeight="1">
      <c r="A14" s="81" t="s">
        <v>127</v>
      </c>
      <c r="B14" s="311" t="s">
        <v>128</v>
      </c>
      <c r="C14" s="313">
        <v>11500</v>
      </c>
      <c r="D14" s="313">
        <v>11500</v>
      </c>
    </row>
    <row r="15" spans="1:4" s="86" customFormat="1" ht="25.5">
      <c r="A15" s="81" t="s">
        <v>129</v>
      </c>
      <c r="B15" s="316" t="s">
        <v>130</v>
      </c>
      <c r="C15" s="313">
        <v>2000</v>
      </c>
      <c r="D15" s="313">
        <v>2000</v>
      </c>
    </row>
    <row r="16" spans="1:4" s="86" customFormat="1">
      <c r="A16" s="81" t="s">
        <v>131</v>
      </c>
      <c r="B16" s="311" t="s">
        <v>132</v>
      </c>
      <c r="C16" s="313">
        <v>2000</v>
      </c>
      <c r="D16" s="313">
        <v>2000</v>
      </c>
    </row>
    <row r="17" spans="1:4" s="86" customFormat="1">
      <c r="A17" s="81" t="s">
        <v>133</v>
      </c>
      <c r="B17" s="311" t="s">
        <v>1477</v>
      </c>
      <c r="C17" s="313">
        <v>2000</v>
      </c>
      <c r="D17" s="313">
        <v>2000</v>
      </c>
    </row>
    <row r="18" spans="1:4" s="86" customFormat="1" ht="24.95" customHeight="1">
      <c r="A18" s="292" t="s">
        <v>1478</v>
      </c>
      <c r="B18" s="311" t="s">
        <v>1479</v>
      </c>
      <c r="C18" s="313">
        <v>280</v>
      </c>
      <c r="D18" s="313">
        <v>280</v>
      </c>
    </row>
    <row r="19" spans="1:4" s="86" customFormat="1" ht="12.75" customHeight="1">
      <c r="A19" s="85" t="s">
        <v>134</v>
      </c>
      <c r="B19" s="289"/>
      <c r="C19" s="315"/>
      <c r="D19" s="308"/>
    </row>
    <row r="20" spans="1:4" s="86" customFormat="1">
      <c r="A20" s="81" t="s">
        <v>135</v>
      </c>
      <c r="B20" s="311" t="s">
        <v>136</v>
      </c>
      <c r="C20" s="313">
        <v>9590</v>
      </c>
      <c r="D20" s="314">
        <v>8910</v>
      </c>
    </row>
    <row r="21" spans="1:4" s="86" customFormat="1">
      <c r="A21" s="81" t="s">
        <v>1480</v>
      </c>
      <c r="B21" s="311" t="s">
        <v>1481</v>
      </c>
      <c r="C21" s="313">
        <v>8700</v>
      </c>
      <c r="D21" s="314">
        <v>8030</v>
      </c>
    </row>
    <row r="22" spans="1:4" s="86" customFormat="1" ht="25.5">
      <c r="A22" s="81" t="s">
        <v>137</v>
      </c>
      <c r="B22" s="311" t="s">
        <v>138</v>
      </c>
      <c r="C22" s="313">
        <v>9980</v>
      </c>
      <c r="D22" s="314">
        <v>9270</v>
      </c>
    </row>
    <row r="23" spans="1:4" s="86" customFormat="1">
      <c r="A23" s="81" t="s">
        <v>139</v>
      </c>
      <c r="B23" s="311" t="s">
        <v>140</v>
      </c>
      <c r="C23" s="313">
        <v>5400</v>
      </c>
      <c r="D23" s="314">
        <v>5040</v>
      </c>
    </row>
    <row r="24" spans="1:4" s="86" customFormat="1">
      <c r="A24" s="81" t="s">
        <v>141</v>
      </c>
      <c r="B24" s="311" t="s">
        <v>142</v>
      </c>
      <c r="C24" s="313">
        <v>9710</v>
      </c>
      <c r="D24" s="314">
        <v>8940</v>
      </c>
    </row>
    <row r="25" spans="1:4" s="86" customFormat="1">
      <c r="A25" s="81" t="s">
        <v>143</v>
      </c>
      <c r="B25" s="311" t="s">
        <v>144</v>
      </c>
      <c r="C25" s="313">
        <v>9600</v>
      </c>
      <c r="D25" s="314">
        <v>8830</v>
      </c>
    </row>
    <row r="26" spans="1:4" s="86" customFormat="1" ht="25.5" customHeight="1">
      <c r="A26" s="81" t="s">
        <v>1482</v>
      </c>
      <c r="B26" s="311" t="s">
        <v>145</v>
      </c>
      <c r="C26" s="313">
        <v>9900</v>
      </c>
      <c r="D26" s="314">
        <v>9200</v>
      </c>
    </row>
    <row r="27" spans="1:4" s="86" customFormat="1" ht="25.5">
      <c r="A27" s="81" t="s">
        <v>1483</v>
      </c>
      <c r="B27" s="311" t="s">
        <v>1484</v>
      </c>
      <c r="C27" s="313">
        <v>13520</v>
      </c>
      <c r="D27" s="314">
        <v>12430</v>
      </c>
    </row>
    <row r="28" spans="1:4" s="86" customFormat="1">
      <c r="A28" s="81" t="s">
        <v>146</v>
      </c>
      <c r="B28" s="311" t="s">
        <v>147</v>
      </c>
      <c r="C28" s="313">
        <v>4370</v>
      </c>
      <c r="D28" s="314">
        <v>4040</v>
      </c>
    </row>
    <row r="29" spans="1:4" s="86" customFormat="1">
      <c r="A29" s="81" t="s">
        <v>148</v>
      </c>
      <c r="B29" s="311" t="s">
        <v>149</v>
      </c>
      <c r="C29" s="313">
        <v>7810</v>
      </c>
      <c r="D29" s="314">
        <v>7190</v>
      </c>
    </row>
    <row r="30" spans="1:4" s="86" customFormat="1">
      <c r="A30" s="81" t="s">
        <v>150</v>
      </c>
      <c r="B30" s="311" t="s">
        <v>151</v>
      </c>
      <c r="C30" s="313">
        <v>6170</v>
      </c>
      <c r="D30" s="314">
        <v>5750</v>
      </c>
    </row>
    <row r="31" spans="1:4" s="89" customFormat="1">
      <c r="A31" s="85" t="s">
        <v>152</v>
      </c>
      <c r="B31" s="291"/>
      <c r="C31" s="317"/>
      <c r="D31" s="318"/>
    </row>
    <row r="32" spans="1:4" s="319" customFormat="1">
      <c r="A32" s="81" t="s">
        <v>153</v>
      </c>
      <c r="B32" s="316" t="s">
        <v>154</v>
      </c>
      <c r="C32" s="313">
        <v>13500</v>
      </c>
      <c r="D32" s="314">
        <v>12530</v>
      </c>
    </row>
    <row r="33" spans="1:4" s="319" customFormat="1">
      <c r="A33" s="81" t="s">
        <v>155</v>
      </c>
      <c r="B33" s="316" t="s">
        <v>156</v>
      </c>
      <c r="C33" s="313">
        <v>6950</v>
      </c>
      <c r="D33" s="314">
        <v>6480</v>
      </c>
    </row>
    <row r="34" spans="1:4" s="319" customFormat="1" ht="25.5">
      <c r="A34" s="81" t="s">
        <v>1485</v>
      </c>
      <c r="B34" s="316" t="s">
        <v>1486</v>
      </c>
      <c r="C34" s="313">
        <v>15200</v>
      </c>
      <c r="D34" s="314">
        <v>13300</v>
      </c>
    </row>
    <row r="35" spans="1:4" s="319" customFormat="1" ht="25.5">
      <c r="A35" s="81" t="s">
        <v>1487</v>
      </c>
      <c r="B35" s="316" t="s">
        <v>1488</v>
      </c>
      <c r="C35" s="313">
        <v>8450</v>
      </c>
      <c r="D35" s="314">
        <v>7550</v>
      </c>
    </row>
    <row r="36" spans="1:4" s="89" customFormat="1">
      <c r="A36" s="85" t="s">
        <v>1528</v>
      </c>
      <c r="B36" s="291"/>
      <c r="C36" s="317"/>
      <c r="D36" s="318"/>
    </row>
    <row r="37" spans="1:4" s="86" customFormat="1" ht="12.75" customHeight="1">
      <c r="A37" s="81" t="s">
        <v>157</v>
      </c>
      <c r="B37" s="311" t="s">
        <v>158</v>
      </c>
      <c r="C37" s="313">
        <v>8800</v>
      </c>
      <c r="D37" s="314">
        <v>8200</v>
      </c>
    </row>
    <row r="38" spans="1:4" s="86" customFormat="1" ht="25.5">
      <c r="A38" s="81" t="s">
        <v>159</v>
      </c>
      <c r="B38" s="311" t="s">
        <v>160</v>
      </c>
      <c r="C38" s="313">
        <v>8470</v>
      </c>
      <c r="D38" s="314">
        <v>7870</v>
      </c>
    </row>
    <row r="39" spans="1:4" s="86" customFormat="1">
      <c r="A39" s="81" t="s">
        <v>161</v>
      </c>
      <c r="B39" s="311" t="s">
        <v>162</v>
      </c>
      <c r="C39" s="313">
        <v>9500</v>
      </c>
      <c r="D39" s="314">
        <v>8880</v>
      </c>
    </row>
    <row r="40" spans="1:4" s="86" customFormat="1" ht="25.5">
      <c r="A40" s="81" t="s">
        <v>163</v>
      </c>
      <c r="B40" s="311" t="s">
        <v>164</v>
      </c>
      <c r="C40" s="313">
        <v>9130</v>
      </c>
      <c r="D40" s="314">
        <v>8500</v>
      </c>
    </row>
    <row r="41" spans="1:4" s="86" customFormat="1" ht="24.95" customHeight="1">
      <c r="A41" s="81" t="s">
        <v>165</v>
      </c>
      <c r="B41" s="311" t="s">
        <v>166</v>
      </c>
      <c r="C41" s="313">
        <v>9980</v>
      </c>
      <c r="D41" s="314">
        <v>9260</v>
      </c>
    </row>
    <row r="42" spans="1:4" s="86" customFormat="1" ht="25.5">
      <c r="A42" s="81" t="s">
        <v>167</v>
      </c>
      <c r="B42" s="311" t="s">
        <v>168</v>
      </c>
      <c r="C42" s="313">
        <v>9620</v>
      </c>
      <c r="D42" s="314">
        <v>8900</v>
      </c>
    </row>
    <row r="43" spans="1:4" s="86" customFormat="1">
      <c r="A43" s="81" t="s">
        <v>169</v>
      </c>
      <c r="B43" s="311" t="s">
        <v>170</v>
      </c>
      <c r="C43" s="313">
        <v>5130</v>
      </c>
      <c r="D43" s="314">
        <v>4750</v>
      </c>
    </row>
    <row r="44" spans="1:4" s="86" customFormat="1">
      <c r="A44" s="81" t="s">
        <v>171</v>
      </c>
      <c r="B44" s="311" t="s">
        <v>172</v>
      </c>
      <c r="C44" s="313">
        <v>4540</v>
      </c>
      <c r="D44" s="314">
        <v>4180</v>
      </c>
    </row>
    <row r="45" spans="1:4" s="86" customFormat="1">
      <c r="A45" s="81" t="s">
        <v>173</v>
      </c>
      <c r="B45" s="311" t="s">
        <v>174</v>
      </c>
      <c r="C45" s="313">
        <v>5690</v>
      </c>
      <c r="D45" s="314">
        <v>5240</v>
      </c>
    </row>
    <row r="46" spans="1:4" s="86" customFormat="1" ht="12.75" customHeight="1">
      <c r="A46" s="81" t="s">
        <v>175</v>
      </c>
      <c r="B46" s="311" t="s">
        <v>176</v>
      </c>
      <c r="C46" s="313">
        <v>3650</v>
      </c>
      <c r="D46" s="314">
        <v>3370</v>
      </c>
    </row>
    <row r="47" spans="1:4" s="320" customFormat="1" ht="25.5">
      <c r="A47" s="81" t="s">
        <v>1489</v>
      </c>
      <c r="B47" s="311" t="s">
        <v>177</v>
      </c>
      <c r="C47" s="313">
        <v>7050</v>
      </c>
      <c r="D47" s="314">
        <v>6490</v>
      </c>
    </row>
    <row r="48" spans="1:4" s="89" customFormat="1">
      <c r="A48" s="85" t="s">
        <v>178</v>
      </c>
      <c r="B48" s="291"/>
      <c r="C48" s="317"/>
      <c r="D48" s="318"/>
    </row>
    <row r="49" spans="1:4" s="86" customFormat="1" ht="12.75" customHeight="1">
      <c r="A49" s="81" t="s">
        <v>1490</v>
      </c>
      <c r="B49" s="311" t="s">
        <v>179</v>
      </c>
      <c r="C49" s="313">
        <v>24550</v>
      </c>
      <c r="D49" s="314">
        <v>22700</v>
      </c>
    </row>
    <row r="50" spans="1:4" s="86" customFormat="1">
      <c r="A50" s="81" t="s">
        <v>180</v>
      </c>
      <c r="B50" s="311" t="s">
        <v>181</v>
      </c>
      <c r="C50" s="313">
        <v>20000</v>
      </c>
      <c r="D50" s="314">
        <v>19500</v>
      </c>
    </row>
    <row r="51" spans="1:4" s="86" customFormat="1">
      <c r="A51" s="81" t="s">
        <v>182</v>
      </c>
      <c r="B51" s="311" t="s">
        <v>183</v>
      </c>
      <c r="C51" s="313">
        <v>26300</v>
      </c>
      <c r="D51" s="314">
        <v>24350</v>
      </c>
    </row>
    <row r="52" spans="1:4" s="86" customFormat="1" ht="25.5">
      <c r="A52" s="81" t="s">
        <v>184</v>
      </c>
      <c r="B52" s="311" t="s">
        <v>185</v>
      </c>
      <c r="C52" s="313">
        <v>31800</v>
      </c>
      <c r="D52" s="314">
        <v>29400</v>
      </c>
    </row>
    <row r="53" spans="1:4" s="86" customFormat="1" ht="24.95" customHeight="1">
      <c r="A53" s="81" t="s">
        <v>186</v>
      </c>
      <c r="B53" s="311" t="s">
        <v>187</v>
      </c>
      <c r="C53" s="313">
        <v>43350</v>
      </c>
      <c r="D53" s="314">
        <v>40100</v>
      </c>
    </row>
    <row r="54" spans="1:4" s="86" customFormat="1" ht="38.25">
      <c r="A54" s="81" t="s">
        <v>1529</v>
      </c>
      <c r="B54" s="311" t="s">
        <v>1530</v>
      </c>
      <c r="C54" s="313">
        <v>40100</v>
      </c>
      <c r="D54" s="314">
        <v>37100</v>
      </c>
    </row>
    <row r="55" spans="1:4" s="86" customFormat="1" ht="25.5">
      <c r="A55" s="81" t="s">
        <v>1531</v>
      </c>
      <c r="B55" s="311" t="s">
        <v>1532</v>
      </c>
      <c r="C55" s="313">
        <v>7950</v>
      </c>
      <c r="D55" s="314">
        <v>7350</v>
      </c>
    </row>
    <row r="56" spans="1:4" s="89" customFormat="1" ht="5.0999999999999996" customHeight="1">
      <c r="A56" s="321"/>
      <c r="B56" s="322"/>
      <c r="C56" s="445"/>
      <c r="D56" s="446"/>
    </row>
    <row r="57" spans="1:4" s="90" customFormat="1">
      <c r="A57" s="85" t="s">
        <v>188</v>
      </c>
      <c r="B57" s="289"/>
      <c r="C57" s="323"/>
      <c r="D57" s="324"/>
    </row>
    <row r="58" spans="1:4" s="90" customFormat="1">
      <c r="A58" s="100" t="s">
        <v>189</v>
      </c>
      <c r="B58" s="305"/>
      <c r="C58" s="306"/>
      <c r="D58" s="308"/>
    </row>
    <row r="59" spans="1:4" s="92" customFormat="1">
      <c r="A59" s="279" t="s">
        <v>190</v>
      </c>
      <c r="B59" s="309" t="s">
        <v>191</v>
      </c>
      <c r="C59" s="326">
        <v>49800</v>
      </c>
      <c r="D59" s="314">
        <v>47050</v>
      </c>
    </row>
    <row r="60" spans="1:4" s="92" customFormat="1">
      <c r="A60" s="279" t="s">
        <v>192</v>
      </c>
      <c r="B60" s="309" t="s">
        <v>193</v>
      </c>
      <c r="C60" s="326">
        <v>49800</v>
      </c>
      <c r="D60" s="314">
        <v>47050</v>
      </c>
    </row>
    <row r="61" spans="1:4" s="92" customFormat="1">
      <c r="A61" s="279" t="s">
        <v>194</v>
      </c>
      <c r="B61" s="309" t="s">
        <v>195</v>
      </c>
      <c r="C61" s="326">
        <v>4950</v>
      </c>
      <c r="D61" s="314">
        <v>4620</v>
      </c>
    </row>
    <row r="62" spans="1:4" s="92" customFormat="1">
      <c r="A62" s="279" t="s">
        <v>196</v>
      </c>
      <c r="B62" s="309" t="s">
        <v>197</v>
      </c>
      <c r="C62" s="326">
        <v>5950</v>
      </c>
      <c r="D62" s="314">
        <v>5650</v>
      </c>
    </row>
    <row r="63" spans="1:4" s="92" customFormat="1">
      <c r="A63" s="279" t="s">
        <v>198</v>
      </c>
      <c r="B63" s="309" t="s">
        <v>199</v>
      </c>
      <c r="C63" s="326">
        <v>4830</v>
      </c>
      <c r="D63" s="314">
        <v>4600</v>
      </c>
    </row>
    <row r="64" spans="1:4" s="92" customFormat="1" ht="12.75" customHeight="1">
      <c r="A64" s="81" t="s">
        <v>200</v>
      </c>
      <c r="B64" s="311" t="s">
        <v>201</v>
      </c>
      <c r="C64" s="313">
        <v>12450</v>
      </c>
      <c r="D64" s="314">
        <v>11460</v>
      </c>
    </row>
    <row r="65" spans="1:4" s="92" customFormat="1" ht="12.75" customHeight="1">
      <c r="A65" s="81" t="s">
        <v>202</v>
      </c>
      <c r="B65" s="311" t="s">
        <v>203</v>
      </c>
      <c r="C65" s="313">
        <v>17960</v>
      </c>
      <c r="D65" s="314">
        <v>16520</v>
      </c>
    </row>
    <row r="66" spans="1:4" s="92" customFormat="1" ht="12.75" customHeight="1">
      <c r="A66" s="81" t="s">
        <v>1493</v>
      </c>
      <c r="B66" s="311" t="s">
        <v>204</v>
      </c>
      <c r="C66" s="313">
        <v>5400</v>
      </c>
      <c r="D66" s="314">
        <v>5040</v>
      </c>
    </row>
    <row r="67" spans="1:4" s="86" customFormat="1" ht="12.75" customHeight="1">
      <c r="A67" s="85" t="s">
        <v>205</v>
      </c>
      <c r="B67" s="289"/>
      <c r="C67" s="315"/>
      <c r="D67" s="308"/>
    </row>
    <row r="68" spans="1:4" s="86" customFormat="1" ht="25.5">
      <c r="A68" s="81" t="s">
        <v>206</v>
      </c>
      <c r="B68" s="311" t="s">
        <v>207</v>
      </c>
      <c r="C68" s="313">
        <v>8670</v>
      </c>
      <c r="D68" s="313">
        <v>8130</v>
      </c>
    </row>
    <row r="69" spans="1:4" s="86" customFormat="1" ht="25.5" customHeight="1">
      <c r="A69" s="81" t="s">
        <v>1494</v>
      </c>
      <c r="B69" s="311" t="s">
        <v>1495</v>
      </c>
      <c r="C69" s="313">
        <v>7320</v>
      </c>
      <c r="D69" s="313">
        <v>6780</v>
      </c>
    </row>
    <row r="70" spans="1:4" s="86" customFormat="1">
      <c r="A70" s="81" t="s">
        <v>208</v>
      </c>
      <c r="B70" s="316" t="s">
        <v>209</v>
      </c>
      <c r="C70" s="313">
        <v>4460</v>
      </c>
      <c r="D70" s="313">
        <v>4250</v>
      </c>
    </row>
    <row r="71" spans="1:4" s="86" customFormat="1">
      <c r="A71" s="81" t="s">
        <v>210</v>
      </c>
      <c r="B71" s="311" t="s">
        <v>211</v>
      </c>
      <c r="C71" s="313">
        <v>6990</v>
      </c>
      <c r="D71" s="313">
        <v>6440</v>
      </c>
    </row>
    <row r="72" spans="1:4" s="86" customFormat="1">
      <c r="A72" s="81" t="s">
        <v>1496</v>
      </c>
      <c r="B72" s="311" t="s">
        <v>1497</v>
      </c>
      <c r="C72" s="313">
        <v>3980</v>
      </c>
      <c r="D72" s="313">
        <v>3670</v>
      </c>
    </row>
    <row r="73" spans="1:4" s="86" customFormat="1">
      <c r="A73" s="81" t="s">
        <v>212</v>
      </c>
      <c r="B73" s="311" t="s">
        <v>213</v>
      </c>
      <c r="C73" s="313">
        <v>7910</v>
      </c>
      <c r="D73" s="313">
        <v>7290</v>
      </c>
    </row>
    <row r="74" spans="1:4" s="86" customFormat="1" ht="25.5">
      <c r="A74" s="81" t="s">
        <v>214</v>
      </c>
      <c r="B74" s="316" t="s">
        <v>215</v>
      </c>
      <c r="C74" s="313">
        <v>7440</v>
      </c>
      <c r="D74" s="313">
        <v>6820</v>
      </c>
    </row>
    <row r="75" spans="1:4" s="86" customFormat="1">
      <c r="A75" s="81" t="s">
        <v>216</v>
      </c>
      <c r="B75" s="311" t="s">
        <v>217</v>
      </c>
      <c r="C75" s="313">
        <v>8440</v>
      </c>
      <c r="D75" s="313">
        <v>7870</v>
      </c>
    </row>
    <row r="76" spans="1:4" s="86" customFormat="1" ht="25.5">
      <c r="A76" s="81" t="s">
        <v>218</v>
      </c>
      <c r="B76" s="311" t="s">
        <v>219</v>
      </c>
      <c r="C76" s="313">
        <v>8010</v>
      </c>
      <c r="D76" s="313">
        <v>7440</v>
      </c>
    </row>
    <row r="77" spans="1:4" s="86" customFormat="1" ht="12.75" customHeight="1">
      <c r="A77" s="85" t="s">
        <v>220</v>
      </c>
      <c r="B77" s="289"/>
      <c r="C77" s="315"/>
      <c r="D77" s="308"/>
    </row>
    <row r="78" spans="1:4" s="86" customFormat="1">
      <c r="A78" s="81" t="s">
        <v>221</v>
      </c>
      <c r="B78" s="311" t="s">
        <v>222</v>
      </c>
      <c r="C78" s="313">
        <v>1130</v>
      </c>
      <c r="D78" s="314">
        <v>1040</v>
      </c>
    </row>
    <row r="79" spans="1:4" s="86" customFormat="1">
      <c r="A79" s="81" t="s">
        <v>223</v>
      </c>
      <c r="B79" s="311" t="s">
        <v>224</v>
      </c>
      <c r="C79" s="313">
        <v>1560</v>
      </c>
      <c r="D79" s="314">
        <v>1450</v>
      </c>
    </row>
    <row r="80" spans="1:4" s="86" customFormat="1">
      <c r="A80" s="81" t="s">
        <v>1498</v>
      </c>
      <c r="B80" s="311" t="s">
        <v>1499</v>
      </c>
      <c r="C80" s="313">
        <v>1470</v>
      </c>
      <c r="D80" s="314">
        <v>1380</v>
      </c>
    </row>
    <row r="81" spans="1:4" s="86" customFormat="1">
      <c r="A81" s="81" t="s">
        <v>1500</v>
      </c>
      <c r="B81" s="311" t="s">
        <v>1501</v>
      </c>
      <c r="C81" s="313">
        <v>1470</v>
      </c>
      <c r="D81" s="314">
        <v>1380</v>
      </c>
    </row>
    <row r="82" spans="1:4" s="89" customFormat="1" ht="5.0999999999999996" customHeight="1">
      <c r="A82" s="321"/>
      <c r="B82" s="322"/>
      <c r="C82" s="447"/>
      <c r="D82" s="448"/>
    </row>
    <row r="83" spans="1:4" s="86" customFormat="1" ht="12.75" customHeight="1">
      <c r="A83" s="85" t="s">
        <v>225</v>
      </c>
      <c r="B83" s="289"/>
      <c r="C83" s="315"/>
      <c r="D83" s="308"/>
    </row>
    <row r="84" spans="1:4" s="86" customFormat="1" ht="38.25">
      <c r="A84" s="81" t="s">
        <v>226</v>
      </c>
      <c r="B84" s="311" t="s">
        <v>1502</v>
      </c>
      <c r="C84" s="313">
        <v>9470</v>
      </c>
      <c r="D84" s="314"/>
    </row>
    <row r="85" spans="1:4" s="86" customFormat="1" ht="38.25">
      <c r="A85" s="81" t="s">
        <v>227</v>
      </c>
      <c r="B85" s="311" t="s">
        <v>1503</v>
      </c>
      <c r="C85" s="313">
        <v>44110</v>
      </c>
      <c r="D85" s="314"/>
    </row>
    <row r="86" spans="1:4" s="89" customFormat="1" ht="5.0999999999999996" customHeight="1">
      <c r="A86" s="321"/>
      <c r="B86" s="322"/>
      <c r="C86" s="447"/>
      <c r="D86" s="448"/>
    </row>
    <row r="87" spans="1:4" s="90" customFormat="1">
      <c r="A87" s="85" t="s">
        <v>228</v>
      </c>
      <c r="B87" s="289"/>
      <c r="C87" s="323"/>
      <c r="D87" s="324"/>
    </row>
    <row r="88" spans="1:4" s="90" customFormat="1">
      <c r="A88" s="100" t="s">
        <v>229</v>
      </c>
      <c r="B88" s="305"/>
      <c r="C88" s="306"/>
      <c r="D88" s="308"/>
    </row>
    <row r="89" spans="1:4" s="92" customFormat="1">
      <c r="A89" s="279" t="s">
        <v>230</v>
      </c>
      <c r="B89" s="309" t="s">
        <v>231</v>
      </c>
      <c r="C89" s="326">
        <v>49800</v>
      </c>
      <c r="D89" s="314">
        <v>47050</v>
      </c>
    </row>
    <row r="90" spans="1:4" s="92" customFormat="1" ht="25.5">
      <c r="A90" s="279" t="s">
        <v>232</v>
      </c>
      <c r="B90" s="309" t="s">
        <v>233</v>
      </c>
      <c r="C90" s="326">
        <v>49800</v>
      </c>
      <c r="D90" s="314">
        <v>47050</v>
      </c>
    </row>
    <row r="91" spans="1:4" s="92" customFormat="1">
      <c r="A91" s="279" t="s">
        <v>234</v>
      </c>
      <c r="B91" s="309" t="s">
        <v>235</v>
      </c>
      <c r="C91" s="449">
        <v>12990</v>
      </c>
      <c r="D91" s="310">
        <v>12100</v>
      </c>
    </row>
    <row r="92" spans="1:4" s="92" customFormat="1">
      <c r="A92" s="279" t="s">
        <v>1533</v>
      </c>
      <c r="B92" s="309" t="s">
        <v>1534</v>
      </c>
      <c r="C92" s="326">
        <v>9890</v>
      </c>
      <c r="D92" s="314">
        <v>9200</v>
      </c>
    </row>
    <row r="93" spans="1:4" s="92" customFormat="1" ht="25.5">
      <c r="A93" s="279" t="s">
        <v>236</v>
      </c>
      <c r="B93" s="309" t="s">
        <v>237</v>
      </c>
      <c r="C93" s="449">
        <v>3520</v>
      </c>
      <c r="D93" s="310">
        <v>3280</v>
      </c>
    </row>
    <row r="94" spans="1:4" s="92" customFormat="1" ht="25.5">
      <c r="A94" s="279" t="s">
        <v>238</v>
      </c>
      <c r="B94" s="309" t="s">
        <v>239</v>
      </c>
      <c r="C94" s="326">
        <v>49800</v>
      </c>
      <c r="D94" s="314">
        <v>47050</v>
      </c>
    </row>
    <row r="95" spans="1:4" s="92" customFormat="1" ht="25.5">
      <c r="A95" s="279" t="s">
        <v>1535</v>
      </c>
      <c r="B95" s="309" t="s">
        <v>204</v>
      </c>
      <c r="C95" s="326">
        <v>5400</v>
      </c>
      <c r="D95" s="314">
        <v>5040</v>
      </c>
    </row>
    <row r="96" spans="1:4" s="92" customFormat="1" ht="12.75" customHeight="1">
      <c r="A96" s="81" t="s">
        <v>240</v>
      </c>
      <c r="B96" s="311" t="s">
        <v>241</v>
      </c>
      <c r="C96" s="313">
        <v>7500</v>
      </c>
      <c r="D96" s="314">
        <v>7250</v>
      </c>
    </row>
    <row r="97" spans="1:4" s="92" customFormat="1" ht="12.75" customHeight="1">
      <c r="A97" s="81" t="s">
        <v>242</v>
      </c>
      <c r="B97" s="311" t="s">
        <v>243</v>
      </c>
      <c r="C97" s="313">
        <v>6900</v>
      </c>
      <c r="D97" s="314">
        <v>6500</v>
      </c>
    </row>
    <row r="98" spans="1:4" s="92" customFormat="1" ht="12.75" customHeight="1">
      <c r="A98" s="81" t="s">
        <v>1491</v>
      </c>
      <c r="B98" s="311" t="s">
        <v>1492</v>
      </c>
      <c r="C98" s="313">
        <v>7000</v>
      </c>
      <c r="D98" s="314">
        <v>6800</v>
      </c>
    </row>
    <row r="99" spans="1:4" s="86" customFormat="1" ht="12.75" customHeight="1">
      <c r="A99" s="85" t="s">
        <v>244</v>
      </c>
      <c r="B99" s="289"/>
      <c r="C99" s="315"/>
      <c r="D99" s="308"/>
    </row>
    <row r="100" spans="1:4" s="86" customFormat="1">
      <c r="A100" s="81" t="s">
        <v>245</v>
      </c>
      <c r="B100" s="311" t="s">
        <v>246</v>
      </c>
      <c r="C100" s="312">
        <v>3150</v>
      </c>
      <c r="D100" s="312">
        <v>2900</v>
      </c>
    </row>
    <row r="101" spans="1:4" s="86" customFormat="1" ht="25.5" customHeight="1">
      <c r="A101" s="81" t="s">
        <v>247</v>
      </c>
      <c r="B101" s="311" t="s">
        <v>248</v>
      </c>
      <c r="C101" s="313">
        <v>2820</v>
      </c>
      <c r="D101" s="313">
        <v>2590</v>
      </c>
    </row>
    <row r="102" spans="1:4" s="86" customFormat="1">
      <c r="A102" s="81" t="s">
        <v>249</v>
      </c>
      <c r="B102" s="316" t="s">
        <v>250</v>
      </c>
      <c r="C102" s="312">
        <v>3150</v>
      </c>
      <c r="D102" s="312">
        <v>2900</v>
      </c>
    </row>
    <row r="103" spans="1:4" s="86" customFormat="1">
      <c r="A103" s="81" t="s">
        <v>251</v>
      </c>
      <c r="B103" s="311" t="s">
        <v>252</v>
      </c>
      <c r="C103" s="313">
        <v>2820</v>
      </c>
      <c r="D103" s="313">
        <v>2590</v>
      </c>
    </row>
    <row r="104" spans="1:4" s="86" customFormat="1" ht="12.75" customHeight="1">
      <c r="A104" s="85" t="s">
        <v>253</v>
      </c>
      <c r="B104" s="289"/>
      <c r="C104" s="315"/>
      <c r="D104" s="308"/>
    </row>
    <row r="105" spans="1:4" s="86" customFormat="1">
      <c r="A105" s="81" t="s">
        <v>254</v>
      </c>
      <c r="B105" s="311" t="s">
        <v>255</v>
      </c>
      <c r="C105" s="313">
        <v>2880</v>
      </c>
      <c r="D105" s="314">
        <v>2880</v>
      </c>
    </row>
    <row r="106" spans="1:4" s="86" customFormat="1">
      <c r="A106" s="81" t="s">
        <v>256</v>
      </c>
      <c r="B106" s="311" t="s">
        <v>257</v>
      </c>
      <c r="C106" s="313">
        <v>11500</v>
      </c>
      <c r="D106" s="314">
        <v>11500</v>
      </c>
    </row>
    <row r="107" spans="1:4" s="86" customFormat="1">
      <c r="A107" s="81" t="s">
        <v>258</v>
      </c>
      <c r="B107" s="311" t="s">
        <v>259</v>
      </c>
      <c r="C107" s="313">
        <v>7360</v>
      </c>
      <c r="D107" s="314">
        <v>6780</v>
      </c>
    </row>
    <row r="108" spans="1:4" s="86" customFormat="1">
      <c r="A108" s="81" t="s">
        <v>260</v>
      </c>
      <c r="B108" s="311" t="s">
        <v>261</v>
      </c>
      <c r="C108" s="313">
        <v>1730</v>
      </c>
      <c r="D108" s="314">
        <v>1730</v>
      </c>
    </row>
    <row r="109" spans="1:4" s="89" customFormat="1" ht="5.0999999999999996" customHeight="1">
      <c r="A109" s="321"/>
      <c r="B109" s="322"/>
      <c r="C109" s="450"/>
      <c r="D109" s="451"/>
    </row>
    <row r="110" spans="1:4" s="89" customFormat="1">
      <c r="A110" s="85" t="s">
        <v>262</v>
      </c>
      <c r="B110" s="291"/>
      <c r="C110" s="452"/>
      <c r="D110" s="318"/>
    </row>
    <row r="111" spans="1:4" s="319" customFormat="1" ht="25.5">
      <c r="A111" s="81" t="s">
        <v>1753</v>
      </c>
      <c r="B111" s="316" t="s">
        <v>1536</v>
      </c>
      <c r="C111" s="312">
        <v>1700</v>
      </c>
      <c r="D111" s="310">
        <v>1580</v>
      </c>
    </row>
    <row r="112" spans="1:4" s="319" customFormat="1" ht="25.5">
      <c r="A112" s="81" t="s">
        <v>1537</v>
      </c>
      <c r="B112" s="316" t="s">
        <v>1538</v>
      </c>
      <c r="C112" s="313">
        <v>1240</v>
      </c>
      <c r="D112" s="314">
        <v>1160</v>
      </c>
    </row>
    <row r="113" spans="1:4" s="319" customFormat="1">
      <c r="A113" s="81" t="s">
        <v>1539</v>
      </c>
      <c r="B113" s="316" t="s">
        <v>1540</v>
      </c>
      <c r="C113" s="313">
        <v>1680</v>
      </c>
      <c r="D113" s="314">
        <v>1570</v>
      </c>
    </row>
    <row r="114" spans="1:4" s="319" customFormat="1">
      <c r="A114" s="81" t="s">
        <v>1541</v>
      </c>
      <c r="B114" s="316" t="s">
        <v>1542</v>
      </c>
      <c r="C114" s="312">
        <v>1030</v>
      </c>
      <c r="D114" s="310">
        <v>950</v>
      </c>
    </row>
    <row r="115" spans="1:4" s="319" customFormat="1">
      <c r="A115" s="81" t="s">
        <v>1543</v>
      </c>
      <c r="B115" s="316" t="s">
        <v>1544</v>
      </c>
      <c r="C115" s="312">
        <v>1040</v>
      </c>
      <c r="D115" s="310">
        <v>960</v>
      </c>
    </row>
    <row r="116" spans="1:4" s="319" customFormat="1">
      <c r="A116" s="81" t="s">
        <v>1545</v>
      </c>
      <c r="B116" s="316" t="s">
        <v>1546</v>
      </c>
      <c r="C116" s="313">
        <v>840</v>
      </c>
      <c r="D116" s="314">
        <v>790</v>
      </c>
    </row>
    <row r="117" spans="1:4" s="89" customFormat="1">
      <c r="A117" s="85" t="s">
        <v>263</v>
      </c>
      <c r="B117" s="291"/>
      <c r="C117" s="317"/>
      <c r="D117" s="318"/>
    </row>
    <row r="118" spans="1:4" s="320" customFormat="1">
      <c r="A118" s="81" t="s">
        <v>264</v>
      </c>
      <c r="B118" s="311" t="s">
        <v>265</v>
      </c>
      <c r="C118" s="312">
        <v>5550</v>
      </c>
      <c r="D118" s="310"/>
    </row>
    <row r="119" spans="1:4" s="86" customFormat="1" ht="12.75" customHeight="1">
      <c r="A119" s="81" t="s">
        <v>266</v>
      </c>
      <c r="B119" s="311" t="s">
        <v>267</v>
      </c>
      <c r="C119" s="313">
        <v>2280</v>
      </c>
      <c r="D119" s="314">
        <v>2130</v>
      </c>
    </row>
    <row r="120" spans="1:4" s="86" customFormat="1" ht="12.75" customHeight="1">
      <c r="A120" s="81" t="s">
        <v>268</v>
      </c>
      <c r="B120" s="311" t="s">
        <v>269</v>
      </c>
      <c r="C120" s="313">
        <v>9100</v>
      </c>
      <c r="D120" s="314">
        <v>8510</v>
      </c>
    </row>
    <row r="121" spans="1:4" s="320" customFormat="1" ht="25.5">
      <c r="A121" s="81" t="s">
        <v>270</v>
      </c>
      <c r="B121" s="311" t="s">
        <v>270</v>
      </c>
      <c r="C121" s="313">
        <v>4250</v>
      </c>
      <c r="D121" s="314">
        <v>3970</v>
      </c>
    </row>
    <row r="122" spans="1:4" s="86" customFormat="1" ht="12.75" customHeight="1">
      <c r="A122" s="81" t="s">
        <v>271</v>
      </c>
      <c r="B122" s="311" t="s">
        <v>271</v>
      </c>
      <c r="C122" s="313">
        <v>1320</v>
      </c>
      <c r="D122" s="314">
        <v>1200</v>
      </c>
    </row>
    <row r="123" spans="1:4" s="86" customFormat="1" ht="12.75" customHeight="1">
      <c r="A123" s="81" t="s">
        <v>1504</v>
      </c>
      <c r="B123" s="311" t="s">
        <v>1504</v>
      </c>
      <c r="C123" s="312">
        <v>1540</v>
      </c>
      <c r="D123" s="310">
        <v>1420</v>
      </c>
    </row>
    <row r="124" spans="1:4" s="325" customFormat="1" ht="12.75" customHeight="1">
      <c r="A124" s="81" t="s">
        <v>1505</v>
      </c>
      <c r="B124" s="311" t="s">
        <v>1506</v>
      </c>
      <c r="C124" s="313">
        <v>1900</v>
      </c>
      <c r="D124" s="314">
        <v>1900</v>
      </c>
    </row>
    <row r="125" spans="1:4" s="89" customFormat="1" ht="5.0999999999999996" customHeight="1">
      <c r="A125" s="321"/>
      <c r="B125" s="322"/>
      <c r="C125" s="447"/>
      <c r="D125" s="448"/>
    </row>
    <row r="126" spans="1:4" s="89" customFormat="1">
      <c r="A126" s="85" t="s">
        <v>272</v>
      </c>
      <c r="B126" s="291"/>
      <c r="C126" s="317"/>
      <c r="D126" s="318"/>
    </row>
    <row r="127" spans="1:4" s="319" customFormat="1" ht="25.5">
      <c r="A127" s="81" t="s">
        <v>273</v>
      </c>
      <c r="B127" s="316" t="s">
        <v>273</v>
      </c>
      <c r="C127" s="312">
        <v>21900</v>
      </c>
      <c r="D127" s="310">
        <v>20270</v>
      </c>
    </row>
    <row r="128" spans="1:4" s="319" customFormat="1">
      <c r="A128" s="81" t="s">
        <v>274</v>
      </c>
      <c r="B128" s="316" t="s">
        <v>275</v>
      </c>
      <c r="C128" s="313">
        <v>1300</v>
      </c>
      <c r="D128" s="314">
        <v>1210</v>
      </c>
    </row>
    <row r="129" spans="1:4" s="319" customFormat="1">
      <c r="A129" s="81" t="s">
        <v>276</v>
      </c>
      <c r="B129" s="316" t="s">
        <v>277</v>
      </c>
      <c r="C129" s="313">
        <v>1300</v>
      </c>
      <c r="D129" s="314">
        <v>1210</v>
      </c>
    </row>
    <row r="130" spans="1:4" s="319" customFormat="1">
      <c r="A130" s="81" t="s">
        <v>278</v>
      </c>
      <c r="B130" s="316" t="s">
        <v>279</v>
      </c>
      <c r="C130" s="313">
        <v>1900</v>
      </c>
      <c r="D130" s="314">
        <v>1780</v>
      </c>
    </row>
    <row r="131" spans="1:4" s="319" customFormat="1">
      <c r="A131" s="81" t="s">
        <v>280</v>
      </c>
      <c r="B131" s="316" t="s">
        <v>281</v>
      </c>
      <c r="C131" s="313">
        <v>1890</v>
      </c>
      <c r="D131" s="314">
        <v>1730</v>
      </c>
    </row>
    <row r="132" spans="1:4" s="319" customFormat="1">
      <c r="A132" s="81" t="s">
        <v>282</v>
      </c>
      <c r="B132" s="316" t="s">
        <v>283</v>
      </c>
      <c r="C132" s="313">
        <v>2520</v>
      </c>
      <c r="D132" s="314">
        <v>2350</v>
      </c>
    </row>
    <row r="133" spans="1:4" s="320" customFormat="1">
      <c r="A133" s="81" t="s">
        <v>284</v>
      </c>
      <c r="B133" s="311" t="s">
        <v>285</v>
      </c>
      <c r="C133" s="313">
        <v>1300</v>
      </c>
      <c r="D133" s="314">
        <v>1220</v>
      </c>
    </row>
    <row r="134" spans="1:4" s="86" customFormat="1" ht="12.75" customHeight="1">
      <c r="A134" s="81" t="s">
        <v>286</v>
      </c>
      <c r="B134" s="311" t="s">
        <v>287</v>
      </c>
      <c r="C134" s="313">
        <v>1920</v>
      </c>
      <c r="D134" s="314">
        <v>1790</v>
      </c>
    </row>
    <row r="135" spans="1:4" s="86" customFormat="1" ht="12.75" customHeight="1">
      <c r="A135" s="81" t="s">
        <v>288</v>
      </c>
      <c r="B135" s="311" t="s">
        <v>289</v>
      </c>
      <c r="C135" s="313">
        <v>1920</v>
      </c>
      <c r="D135" s="314">
        <v>1790</v>
      </c>
    </row>
    <row r="136" spans="1:4" s="320" customFormat="1">
      <c r="A136" s="81" t="s">
        <v>290</v>
      </c>
      <c r="B136" s="311" t="s">
        <v>291</v>
      </c>
      <c r="C136" s="313">
        <v>1300</v>
      </c>
      <c r="D136" s="314">
        <v>1220</v>
      </c>
    </row>
    <row r="137" spans="1:4" s="86" customFormat="1" ht="12.75" customHeight="1">
      <c r="A137" s="81" t="s">
        <v>292</v>
      </c>
      <c r="B137" s="311" t="s">
        <v>293</v>
      </c>
      <c r="C137" s="313">
        <v>2420</v>
      </c>
      <c r="D137" s="314">
        <v>2250</v>
      </c>
    </row>
    <row r="138" spans="1:4" s="86" customFormat="1" ht="12.75" customHeight="1">
      <c r="A138" s="81" t="s">
        <v>294</v>
      </c>
      <c r="B138" s="311" t="s">
        <v>295</v>
      </c>
      <c r="C138" s="313">
        <v>1890</v>
      </c>
      <c r="D138" s="314">
        <v>1760</v>
      </c>
    </row>
    <row r="139" spans="1:4" s="325" customFormat="1" ht="12.75" customHeight="1">
      <c r="A139" s="81" t="s">
        <v>296</v>
      </c>
      <c r="B139" s="311" t="s">
        <v>297</v>
      </c>
      <c r="C139" s="313">
        <v>1850</v>
      </c>
      <c r="D139" s="453">
        <v>1690</v>
      </c>
    </row>
    <row r="140" spans="1:4" s="89" customFormat="1" ht="5.0999999999999996" customHeight="1">
      <c r="A140" s="321"/>
      <c r="B140" s="322"/>
      <c r="C140" s="447"/>
      <c r="D140" s="454"/>
    </row>
    <row r="141" spans="1:4" s="89" customFormat="1">
      <c r="A141" s="85" t="s">
        <v>298</v>
      </c>
      <c r="B141" s="291"/>
      <c r="C141" s="317"/>
      <c r="D141" s="318"/>
    </row>
    <row r="142" spans="1:4" s="319" customFormat="1">
      <c r="A142" s="81" t="s">
        <v>299</v>
      </c>
      <c r="B142" s="316" t="s">
        <v>300</v>
      </c>
      <c r="C142" s="313">
        <v>1960</v>
      </c>
      <c r="D142" s="314">
        <v>1840</v>
      </c>
    </row>
    <row r="143" spans="1:4" s="319" customFormat="1">
      <c r="A143" s="81" t="s">
        <v>301</v>
      </c>
      <c r="B143" s="316" t="s">
        <v>302</v>
      </c>
      <c r="C143" s="313">
        <v>960</v>
      </c>
      <c r="D143" s="314">
        <v>890</v>
      </c>
    </row>
    <row r="144" spans="1:4" s="319" customFormat="1">
      <c r="A144" s="81" t="s">
        <v>303</v>
      </c>
      <c r="B144" s="316" t="s">
        <v>304</v>
      </c>
      <c r="C144" s="313">
        <v>1180</v>
      </c>
      <c r="D144" s="314">
        <v>1100</v>
      </c>
    </row>
    <row r="145" spans="1:4" s="319" customFormat="1">
      <c r="A145" s="81" t="s">
        <v>305</v>
      </c>
      <c r="B145" s="316" t="s">
        <v>306</v>
      </c>
      <c r="C145" s="313">
        <v>1370</v>
      </c>
      <c r="D145" s="314">
        <v>1280</v>
      </c>
    </row>
    <row r="146" spans="1:4" s="319" customFormat="1">
      <c r="A146" s="81" t="s">
        <v>307</v>
      </c>
      <c r="B146" s="316" t="s">
        <v>308</v>
      </c>
      <c r="C146" s="313">
        <v>1330</v>
      </c>
      <c r="D146" s="314">
        <v>1240</v>
      </c>
    </row>
    <row r="147" spans="1:4" s="319" customFormat="1">
      <c r="A147" s="81" t="s">
        <v>309</v>
      </c>
      <c r="B147" s="316" t="s">
        <v>310</v>
      </c>
      <c r="C147" s="313">
        <v>1930</v>
      </c>
      <c r="D147" s="314">
        <v>1790</v>
      </c>
    </row>
    <row r="148" spans="1:4" s="320" customFormat="1">
      <c r="A148" s="81" t="s">
        <v>311</v>
      </c>
      <c r="B148" s="311" t="s">
        <v>312</v>
      </c>
      <c r="C148" s="313">
        <v>910</v>
      </c>
      <c r="D148" s="314">
        <v>850</v>
      </c>
    </row>
    <row r="149" spans="1:4" s="86" customFormat="1" ht="12.75" customHeight="1">
      <c r="A149" s="81" t="s">
        <v>313</v>
      </c>
      <c r="B149" s="311" t="s">
        <v>314</v>
      </c>
      <c r="C149" s="312">
        <v>1210</v>
      </c>
      <c r="D149" s="310">
        <v>1120</v>
      </c>
    </row>
    <row r="150" spans="1:4" s="86" customFormat="1" ht="12.75" customHeight="1">
      <c r="A150" s="81" t="s">
        <v>315</v>
      </c>
      <c r="B150" s="311" t="s">
        <v>316</v>
      </c>
      <c r="C150" s="313">
        <v>1530</v>
      </c>
      <c r="D150" s="314">
        <v>1400</v>
      </c>
    </row>
    <row r="151" spans="1:4" s="320" customFormat="1">
      <c r="A151" s="81" t="s">
        <v>317</v>
      </c>
      <c r="B151" s="311" t="s">
        <v>318</v>
      </c>
      <c r="C151" s="312">
        <v>3500</v>
      </c>
      <c r="D151" s="310">
        <v>3240</v>
      </c>
    </row>
    <row r="152" spans="1:4" s="86" customFormat="1" ht="12.75" customHeight="1">
      <c r="A152" s="81" t="s">
        <v>319</v>
      </c>
      <c r="B152" s="311" t="s">
        <v>320</v>
      </c>
      <c r="C152" s="313">
        <v>550</v>
      </c>
      <c r="D152" s="453">
        <v>510</v>
      </c>
    </row>
    <row r="153" spans="1:4" s="89" customFormat="1" ht="5.0999999999999996" customHeight="1">
      <c r="A153" s="321"/>
      <c r="B153" s="322"/>
      <c r="C153" s="447"/>
      <c r="D153" s="454"/>
    </row>
    <row r="154" spans="1:4" s="89" customFormat="1">
      <c r="A154" s="85" t="s">
        <v>321</v>
      </c>
      <c r="B154" s="291"/>
      <c r="C154" s="317"/>
      <c r="D154" s="318"/>
    </row>
    <row r="155" spans="1:4" s="319" customFormat="1">
      <c r="A155" s="81" t="s">
        <v>322</v>
      </c>
      <c r="B155" s="316" t="s">
        <v>323</v>
      </c>
      <c r="C155" s="313">
        <v>3550</v>
      </c>
      <c r="D155" s="314">
        <v>3330</v>
      </c>
    </row>
    <row r="156" spans="1:4" s="319" customFormat="1">
      <c r="A156" s="81" t="s">
        <v>324</v>
      </c>
      <c r="B156" s="316" t="s">
        <v>325</v>
      </c>
      <c r="C156" s="313">
        <v>3840</v>
      </c>
      <c r="D156" s="314">
        <v>3560</v>
      </c>
    </row>
    <row r="157" spans="1:4" s="319" customFormat="1">
      <c r="A157" s="81" t="s">
        <v>326</v>
      </c>
      <c r="B157" s="316" t="s">
        <v>327</v>
      </c>
      <c r="C157" s="313">
        <v>4320</v>
      </c>
      <c r="D157" s="314">
        <v>4020</v>
      </c>
    </row>
    <row r="158" spans="1:4" s="319" customFormat="1">
      <c r="A158" s="81" t="s">
        <v>328</v>
      </c>
      <c r="B158" s="316" t="s">
        <v>329</v>
      </c>
      <c r="C158" s="313">
        <v>5280</v>
      </c>
      <c r="D158" s="314">
        <v>4910</v>
      </c>
    </row>
    <row r="159" spans="1:4" s="319" customFormat="1">
      <c r="A159" s="81" t="s">
        <v>330</v>
      </c>
      <c r="B159" s="316" t="s">
        <v>331</v>
      </c>
      <c r="C159" s="313">
        <v>1600</v>
      </c>
      <c r="D159" s="314">
        <v>1500</v>
      </c>
    </row>
    <row r="160" spans="1:4" s="319" customFormat="1">
      <c r="A160" s="81" t="s">
        <v>332</v>
      </c>
      <c r="B160" s="316" t="s">
        <v>333</v>
      </c>
      <c r="C160" s="313">
        <v>1490</v>
      </c>
      <c r="D160" s="314">
        <v>1380</v>
      </c>
    </row>
    <row r="161" spans="1:4" s="320" customFormat="1">
      <c r="A161" s="81" t="s">
        <v>334</v>
      </c>
      <c r="B161" s="311" t="s">
        <v>335</v>
      </c>
      <c r="C161" s="313">
        <v>1840</v>
      </c>
      <c r="D161" s="314">
        <v>1700</v>
      </c>
    </row>
    <row r="162" spans="1:4" s="86" customFormat="1" ht="12.75" customHeight="1">
      <c r="A162" s="81" t="s">
        <v>336</v>
      </c>
      <c r="B162" s="311" t="s">
        <v>337</v>
      </c>
      <c r="C162" s="313">
        <v>2230</v>
      </c>
      <c r="D162" s="314">
        <v>2090</v>
      </c>
    </row>
    <row r="163" spans="1:4" s="86" customFormat="1" ht="12.75" customHeight="1">
      <c r="A163" s="81" t="s">
        <v>338</v>
      </c>
      <c r="B163" s="311" t="s">
        <v>339</v>
      </c>
      <c r="C163" s="313">
        <v>2650</v>
      </c>
      <c r="D163" s="314">
        <v>2440</v>
      </c>
    </row>
    <row r="164" spans="1:4" s="320" customFormat="1">
      <c r="A164" s="81" t="s">
        <v>340</v>
      </c>
      <c r="B164" s="311" t="s">
        <v>341</v>
      </c>
      <c r="C164" s="313">
        <v>1690</v>
      </c>
      <c r="D164" s="314">
        <v>1550</v>
      </c>
    </row>
    <row r="165" spans="1:4" s="86" customFormat="1" ht="12.75" customHeight="1">
      <c r="A165" s="81" t="s">
        <v>342</v>
      </c>
      <c r="B165" s="311" t="s">
        <v>343</v>
      </c>
      <c r="C165" s="313">
        <v>3440</v>
      </c>
      <c r="D165" s="314">
        <v>3130</v>
      </c>
    </row>
    <row r="166" spans="1:4" s="89" customFormat="1" ht="5.0999999999999996" customHeight="1">
      <c r="A166" s="321"/>
      <c r="B166" s="322"/>
      <c r="C166" s="447"/>
      <c r="D166" s="448"/>
    </row>
    <row r="167" spans="1:4" s="90" customFormat="1">
      <c r="A167" s="85" t="s">
        <v>344</v>
      </c>
      <c r="B167" s="289"/>
      <c r="C167" s="323"/>
      <c r="D167" s="324"/>
    </row>
    <row r="168" spans="1:4" s="90" customFormat="1">
      <c r="A168" s="100" t="s">
        <v>345</v>
      </c>
      <c r="B168" s="305"/>
      <c r="C168" s="306"/>
      <c r="D168" s="308"/>
    </row>
    <row r="169" spans="1:4" s="92" customFormat="1">
      <c r="A169" s="279" t="s">
        <v>346</v>
      </c>
      <c r="B169" s="309" t="s">
        <v>347</v>
      </c>
      <c r="C169" s="326">
        <v>2970</v>
      </c>
      <c r="D169" s="314">
        <v>2740</v>
      </c>
    </row>
    <row r="170" spans="1:4" s="92" customFormat="1">
      <c r="A170" s="279" t="s">
        <v>348</v>
      </c>
      <c r="B170" s="309" t="s">
        <v>349</v>
      </c>
      <c r="C170" s="326">
        <v>5400</v>
      </c>
      <c r="D170" s="314">
        <v>5040</v>
      </c>
    </row>
    <row r="171" spans="1:4" s="92" customFormat="1">
      <c r="A171" s="279" t="s">
        <v>350</v>
      </c>
      <c r="B171" s="309" t="s">
        <v>351</v>
      </c>
      <c r="C171" s="326">
        <v>16000</v>
      </c>
      <c r="D171" s="314">
        <v>14890</v>
      </c>
    </row>
    <row r="172" spans="1:4" s="92" customFormat="1">
      <c r="A172" s="279" t="s">
        <v>352</v>
      </c>
      <c r="B172" s="309" t="s">
        <v>353</v>
      </c>
      <c r="C172" s="326">
        <v>19000</v>
      </c>
      <c r="D172" s="314">
        <v>17680</v>
      </c>
    </row>
    <row r="173" spans="1:4" s="92" customFormat="1">
      <c r="A173" s="279" t="s">
        <v>354</v>
      </c>
      <c r="B173" s="309" t="s">
        <v>355</v>
      </c>
      <c r="C173" s="326">
        <v>1800</v>
      </c>
      <c r="D173" s="314">
        <v>1680</v>
      </c>
    </row>
    <row r="174" spans="1:4" s="92" customFormat="1">
      <c r="A174" s="279" t="s">
        <v>356</v>
      </c>
      <c r="B174" s="309" t="s">
        <v>357</v>
      </c>
      <c r="C174" s="326">
        <v>3070</v>
      </c>
      <c r="D174" s="314">
        <v>2850</v>
      </c>
    </row>
    <row r="175" spans="1:4" s="92" customFormat="1">
      <c r="A175" s="279" t="s">
        <v>1547</v>
      </c>
      <c r="B175" s="309" t="s">
        <v>1548</v>
      </c>
      <c r="C175" s="326">
        <v>15200</v>
      </c>
      <c r="D175" s="314">
        <v>14140</v>
      </c>
    </row>
    <row r="176" spans="1:4" s="92" customFormat="1" ht="12.75" customHeight="1">
      <c r="A176" s="81" t="s">
        <v>358</v>
      </c>
      <c r="B176" s="311" t="s">
        <v>359</v>
      </c>
      <c r="C176" s="313">
        <v>15000</v>
      </c>
      <c r="D176" s="314">
        <v>14900</v>
      </c>
    </row>
    <row r="177" spans="1:4" s="92" customFormat="1" ht="12.75" customHeight="1">
      <c r="A177" s="81" t="s">
        <v>360</v>
      </c>
      <c r="B177" s="311" t="s">
        <v>361</v>
      </c>
      <c r="C177" s="313">
        <v>30000</v>
      </c>
      <c r="D177" s="314">
        <v>29900</v>
      </c>
    </row>
    <row r="178" spans="1:4" s="86" customFormat="1" ht="12.75" customHeight="1">
      <c r="A178" s="85" t="s">
        <v>362</v>
      </c>
      <c r="B178" s="289"/>
      <c r="C178" s="315"/>
      <c r="D178" s="308"/>
    </row>
    <row r="179" spans="1:4" s="86" customFormat="1" ht="25.5">
      <c r="A179" s="81" t="s">
        <v>363</v>
      </c>
      <c r="B179" s="311" t="s">
        <v>364</v>
      </c>
      <c r="C179" s="313">
        <v>5690</v>
      </c>
      <c r="D179" s="313">
        <v>5310</v>
      </c>
    </row>
    <row r="180" spans="1:4" s="86" customFormat="1" ht="25.5" customHeight="1">
      <c r="A180" s="81" t="s">
        <v>365</v>
      </c>
      <c r="B180" s="311" t="s">
        <v>366</v>
      </c>
      <c r="C180" s="313">
        <v>3310</v>
      </c>
      <c r="D180" s="313">
        <v>3060</v>
      </c>
    </row>
    <row r="181" spans="1:4" s="86" customFormat="1">
      <c r="A181" s="81" t="s">
        <v>367</v>
      </c>
      <c r="B181" s="316" t="s">
        <v>368</v>
      </c>
      <c r="C181" s="313">
        <v>3300</v>
      </c>
      <c r="D181" s="313">
        <v>3030</v>
      </c>
    </row>
    <row r="182" spans="1:4" s="86" customFormat="1">
      <c r="A182" s="81" t="s">
        <v>369</v>
      </c>
      <c r="B182" s="311" t="s">
        <v>370</v>
      </c>
      <c r="C182" s="313">
        <v>4630</v>
      </c>
      <c r="D182" s="313">
        <v>4310</v>
      </c>
    </row>
    <row r="183" spans="1:4" s="86" customFormat="1">
      <c r="A183" s="81" t="s">
        <v>371</v>
      </c>
      <c r="B183" s="311" t="s">
        <v>372</v>
      </c>
      <c r="C183" s="313">
        <v>5260</v>
      </c>
      <c r="D183" s="313">
        <v>4860</v>
      </c>
    </row>
    <row r="184" spans="1:4" s="86" customFormat="1" ht="25.5" customHeight="1">
      <c r="A184" s="81" t="s">
        <v>373</v>
      </c>
      <c r="B184" s="311" t="s">
        <v>374</v>
      </c>
      <c r="C184" s="313">
        <v>5990</v>
      </c>
      <c r="D184" s="313">
        <v>5560</v>
      </c>
    </row>
    <row r="185" spans="1:4" s="86" customFormat="1" ht="25.5">
      <c r="A185" s="81" t="s">
        <v>375</v>
      </c>
      <c r="B185" s="316" t="s">
        <v>376</v>
      </c>
      <c r="C185" s="313">
        <v>5510</v>
      </c>
      <c r="D185" s="313">
        <v>5110</v>
      </c>
    </row>
    <row r="186" spans="1:4" s="89" customFormat="1" ht="5.0999999999999996" customHeight="1">
      <c r="A186" s="321"/>
      <c r="B186" s="322"/>
      <c r="C186" s="447"/>
      <c r="D186" s="448"/>
    </row>
    <row r="187" spans="1:4" s="86" customFormat="1" ht="12.75" customHeight="1">
      <c r="A187" s="85" t="s">
        <v>377</v>
      </c>
      <c r="B187" s="289"/>
      <c r="C187" s="315"/>
      <c r="D187" s="308"/>
    </row>
    <row r="188" spans="1:4" s="86" customFormat="1">
      <c r="A188" s="81" t="s">
        <v>378</v>
      </c>
      <c r="B188" s="311" t="s">
        <v>379</v>
      </c>
      <c r="C188" s="312">
        <v>4080</v>
      </c>
      <c r="D188" s="310">
        <v>3780</v>
      </c>
    </row>
    <row r="189" spans="1:4" s="86" customFormat="1" ht="25.5">
      <c r="A189" s="81" t="s">
        <v>380</v>
      </c>
      <c r="B189" s="311" t="s">
        <v>381</v>
      </c>
      <c r="C189" s="313">
        <v>9990</v>
      </c>
      <c r="D189" s="314">
        <v>9260</v>
      </c>
    </row>
    <row r="190" spans="1:4" s="86" customFormat="1">
      <c r="A190" s="81" t="s">
        <v>1507</v>
      </c>
      <c r="B190" s="311" t="s">
        <v>1508</v>
      </c>
      <c r="C190" s="313">
        <v>2940</v>
      </c>
      <c r="D190" s="314">
        <v>2730</v>
      </c>
    </row>
    <row r="191" spans="1:4" s="86" customFormat="1" ht="25.5">
      <c r="A191" s="81" t="s">
        <v>1509</v>
      </c>
      <c r="B191" s="311" t="s">
        <v>1510</v>
      </c>
      <c r="C191" s="313">
        <v>8790</v>
      </c>
      <c r="D191" s="314">
        <v>8100</v>
      </c>
    </row>
    <row r="192" spans="1:4" s="86" customFormat="1" ht="12.75" customHeight="1">
      <c r="A192" s="81" t="s">
        <v>1511</v>
      </c>
      <c r="B192" s="311" t="s">
        <v>1512</v>
      </c>
      <c r="C192" s="313">
        <v>12790</v>
      </c>
      <c r="D192" s="314">
        <v>11790</v>
      </c>
    </row>
    <row r="193" spans="1:4" s="325" customFormat="1" ht="12.75" customHeight="1">
      <c r="A193" s="81" t="s">
        <v>1513</v>
      </c>
      <c r="B193" s="311" t="s">
        <v>1514</v>
      </c>
      <c r="C193" s="313">
        <v>2280</v>
      </c>
      <c r="D193" s="314">
        <v>2120</v>
      </c>
    </row>
    <row r="194" spans="1:4" s="86" customFormat="1" ht="12.75" customHeight="1">
      <c r="A194" s="81" t="s">
        <v>382</v>
      </c>
      <c r="B194" s="311" t="s">
        <v>383</v>
      </c>
      <c r="C194" s="313">
        <v>8010</v>
      </c>
      <c r="D194" s="314">
        <v>7390</v>
      </c>
    </row>
    <row r="195" spans="1:4" s="86" customFormat="1" ht="25.5">
      <c r="A195" s="81" t="s">
        <v>1549</v>
      </c>
      <c r="B195" s="311" t="s">
        <v>384</v>
      </c>
      <c r="C195" s="313">
        <v>10000</v>
      </c>
      <c r="D195" s="314">
        <v>9300</v>
      </c>
    </row>
    <row r="196" spans="1:4" s="86" customFormat="1" ht="25.5">
      <c r="A196" s="81" t="s">
        <v>385</v>
      </c>
      <c r="B196" s="311" t="s">
        <v>386</v>
      </c>
      <c r="C196" s="313">
        <v>13560</v>
      </c>
      <c r="D196" s="314">
        <v>12560</v>
      </c>
    </row>
    <row r="197" spans="1:4" s="86" customFormat="1" ht="25.5">
      <c r="A197" s="81" t="s">
        <v>1515</v>
      </c>
      <c r="B197" s="311" t="s">
        <v>1516</v>
      </c>
      <c r="C197" s="313">
        <v>11040</v>
      </c>
      <c r="D197" s="314">
        <v>10350</v>
      </c>
    </row>
    <row r="198" spans="1:4" s="86" customFormat="1">
      <c r="A198" s="81" t="s">
        <v>1517</v>
      </c>
      <c r="B198" s="311" t="s">
        <v>1518</v>
      </c>
      <c r="C198" s="313">
        <v>4280</v>
      </c>
      <c r="D198" s="314">
        <v>3910</v>
      </c>
    </row>
    <row r="199" spans="1:4" s="86" customFormat="1" ht="12.75" customHeight="1">
      <c r="A199" s="81" t="s">
        <v>387</v>
      </c>
      <c r="B199" s="311" t="s">
        <v>388</v>
      </c>
      <c r="C199" s="313">
        <v>920</v>
      </c>
      <c r="D199" s="314">
        <v>850</v>
      </c>
    </row>
    <row r="200" spans="1:4" s="325" customFormat="1" ht="12.75" customHeight="1">
      <c r="A200" s="81" t="s">
        <v>389</v>
      </c>
      <c r="B200" s="311" t="s">
        <v>390</v>
      </c>
      <c r="C200" s="313">
        <v>1160</v>
      </c>
      <c r="D200" s="314">
        <v>1070</v>
      </c>
    </row>
    <row r="201" spans="1:4" s="86" customFormat="1" ht="12.75" customHeight="1">
      <c r="A201" s="81" t="s">
        <v>1519</v>
      </c>
      <c r="B201" s="311" t="s">
        <v>1520</v>
      </c>
      <c r="C201" s="313">
        <v>1660</v>
      </c>
      <c r="D201" s="314">
        <v>1570</v>
      </c>
    </row>
    <row r="202" spans="1:4" s="86" customFormat="1">
      <c r="A202" s="81" t="s">
        <v>391</v>
      </c>
      <c r="B202" s="311" t="s">
        <v>392</v>
      </c>
      <c r="C202" s="313">
        <v>12000</v>
      </c>
      <c r="D202" s="314">
        <v>11130</v>
      </c>
    </row>
    <row r="203" spans="1:4" s="86" customFormat="1">
      <c r="A203" s="81" t="s">
        <v>393</v>
      </c>
      <c r="B203" s="311" t="s">
        <v>394</v>
      </c>
      <c r="C203" s="313">
        <v>880</v>
      </c>
      <c r="D203" s="314">
        <v>830</v>
      </c>
    </row>
    <row r="204" spans="1:4" s="86" customFormat="1" ht="12.75" customHeight="1">
      <c r="A204" s="85" t="s">
        <v>377</v>
      </c>
      <c r="B204" s="289"/>
      <c r="C204" s="315"/>
      <c r="D204" s="308"/>
    </row>
    <row r="205" spans="1:4" s="86" customFormat="1">
      <c r="A205" s="81" t="s">
        <v>395</v>
      </c>
      <c r="B205" s="311" t="s">
        <v>396</v>
      </c>
      <c r="C205" s="313">
        <v>5910</v>
      </c>
      <c r="D205" s="314">
        <v>5440</v>
      </c>
    </row>
    <row r="206" spans="1:4" s="86" customFormat="1">
      <c r="A206" s="81" t="s">
        <v>397</v>
      </c>
      <c r="B206" s="311" t="s">
        <v>398</v>
      </c>
      <c r="C206" s="313">
        <v>5910</v>
      </c>
      <c r="D206" s="314">
        <v>5440</v>
      </c>
    </row>
    <row r="207" spans="1:4" s="86" customFormat="1" ht="12.75" customHeight="1">
      <c r="A207" s="81" t="s">
        <v>1521</v>
      </c>
      <c r="B207" s="311" t="s">
        <v>1522</v>
      </c>
      <c r="C207" s="313">
        <v>3680</v>
      </c>
      <c r="D207" s="314">
        <v>3340</v>
      </c>
    </row>
    <row r="208" spans="1:4" s="325" customFormat="1" ht="12.75" customHeight="1">
      <c r="A208" s="81" t="s">
        <v>1523</v>
      </c>
      <c r="B208" s="311" t="s">
        <v>1524</v>
      </c>
      <c r="C208" s="313">
        <v>3680</v>
      </c>
      <c r="D208" s="314">
        <v>3340</v>
      </c>
    </row>
    <row r="209" spans="1:4" s="86" customFormat="1" ht="12.75" customHeight="1">
      <c r="A209" s="81" t="s">
        <v>399</v>
      </c>
      <c r="B209" s="311" t="s">
        <v>400</v>
      </c>
      <c r="C209" s="313">
        <v>1600</v>
      </c>
      <c r="D209" s="314">
        <v>1520</v>
      </c>
    </row>
    <row r="210" spans="1:4" s="86" customFormat="1" ht="38.25">
      <c r="A210" s="81" t="s">
        <v>1525</v>
      </c>
      <c r="B210" s="311" t="s">
        <v>401</v>
      </c>
      <c r="C210" s="313">
        <v>6380</v>
      </c>
      <c r="D210" s="314">
        <v>6210</v>
      </c>
    </row>
    <row r="211" spans="1:4" s="86" customFormat="1">
      <c r="A211" s="455" t="s">
        <v>402</v>
      </c>
      <c r="B211" s="456" t="s">
        <v>403</v>
      </c>
      <c r="C211" s="312">
        <v>460</v>
      </c>
      <c r="D211" s="310">
        <v>430</v>
      </c>
    </row>
    <row r="212" spans="1:4" s="86" customFormat="1" ht="12.75" customHeight="1">
      <c r="A212" s="81" t="s">
        <v>1526</v>
      </c>
      <c r="B212" s="311" t="s">
        <v>404</v>
      </c>
      <c r="C212" s="313">
        <v>3540</v>
      </c>
      <c r="D212" s="314">
        <v>3280</v>
      </c>
    </row>
    <row r="213" spans="1:4" s="325" customFormat="1" ht="12.75" customHeight="1" thickBot="1">
      <c r="A213" s="282" t="s">
        <v>1527</v>
      </c>
      <c r="B213" s="327" t="s">
        <v>405</v>
      </c>
      <c r="C213" s="421">
        <v>1120</v>
      </c>
      <c r="D213" s="422">
        <v>1040</v>
      </c>
    </row>
  </sheetData>
  <phoneticPr fontId="0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0"/>
  </sheetPr>
  <dimension ref="A1:D41"/>
  <sheetViews>
    <sheetView workbookViewId="0">
      <selection activeCell="F27" sqref="F27"/>
    </sheetView>
  </sheetViews>
  <sheetFormatPr defaultRowHeight="12.75"/>
  <cols>
    <col min="1" max="1" width="24.42578125" style="240" customWidth="1"/>
    <col min="2" max="2" width="69.42578125" style="240" customWidth="1"/>
    <col min="3" max="3" width="10.7109375" style="239" customWidth="1"/>
    <col min="4" max="4" width="13" style="335" bestFit="1" customWidth="1"/>
    <col min="5" max="5" width="9.140625" style="172"/>
    <col min="6" max="6" width="12.42578125" style="172" bestFit="1" customWidth="1"/>
    <col min="7" max="253" width="9.140625" style="172"/>
    <col min="254" max="254" width="20.5703125" style="172" customWidth="1"/>
    <col min="255" max="255" width="69.42578125" style="172" customWidth="1"/>
    <col min="256" max="256" width="10.7109375" style="172" customWidth="1"/>
    <col min="257" max="257" width="14.28515625" style="172" bestFit="1" customWidth="1"/>
    <col min="258" max="258" width="10.7109375" style="172" customWidth="1"/>
    <col min="259" max="259" width="14.140625" style="172" bestFit="1" customWidth="1"/>
    <col min="260" max="260" width="13" style="172" bestFit="1" customWidth="1"/>
    <col min="261" max="261" width="9.140625" style="172"/>
    <col min="262" max="262" width="12.42578125" style="172" bestFit="1" customWidth="1"/>
    <col min="263" max="509" width="9.140625" style="172"/>
    <col min="510" max="510" width="20.5703125" style="172" customWidth="1"/>
    <col min="511" max="511" width="69.42578125" style="172" customWidth="1"/>
    <col min="512" max="512" width="10.7109375" style="172" customWidth="1"/>
    <col min="513" max="513" width="14.28515625" style="172" bestFit="1" customWidth="1"/>
    <col min="514" max="514" width="10.7109375" style="172" customWidth="1"/>
    <col min="515" max="515" width="14.140625" style="172" bestFit="1" customWidth="1"/>
    <col min="516" max="516" width="13" style="172" bestFit="1" customWidth="1"/>
    <col min="517" max="517" width="9.140625" style="172"/>
    <col min="518" max="518" width="12.42578125" style="172" bestFit="1" customWidth="1"/>
    <col min="519" max="765" width="9.140625" style="172"/>
    <col min="766" max="766" width="20.5703125" style="172" customWidth="1"/>
    <col min="767" max="767" width="69.42578125" style="172" customWidth="1"/>
    <col min="768" max="768" width="10.7109375" style="172" customWidth="1"/>
    <col min="769" max="769" width="14.28515625" style="172" bestFit="1" customWidth="1"/>
    <col min="770" max="770" width="10.7109375" style="172" customWidth="1"/>
    <col min="771" max="771" width="14.140625" style="172" bestFit="1" customWidth="1"/>
    <col min="772" max="772" width="13" style="172" bestFit="1" customWidth="1"/>
    <col min="773" max="773" width="9.140625" style="172"/>
    <col min="774" max="774" width="12.42578125" style="172" bestFit="1" customWidth="1"/>
    <col min="775" max="1021" width="9.140625" style="172"/>
    <col min="1022" max="1022" width="20.5703125" style="172" customWidth="1"/>
    <col min="1023" max="1023" width="69.42578125" style="172" customWidth="1"/>
    <col min="1024" max="1024" width="10.7109375" style="172" customWidth="1"/>
    <col min="1025" max="1025" width="14.28515625" style="172" bestFit="1" customWidth="1"/>
    <col min="1026" max="1026" width="10.7109375" style="172" customWidth="1"/>
    <col min="1027" max="1027" width="14.140625" style="172" bestFit="1" customWidth="1"/>
    <col min="1028" max="1028" width="13" style="172" bestFit="1" customWidth="1"/>
    <col min="1029" max="1029" width="9.140625" style="172"/>
    <col min="1030" max="1030" width="12.42578125" style="172" bestFit="1" customWidth="1"/>
    <col min="1031" max="1277" width="9.140625" style="172"/>
    <col min="1278" max="1278" width="20.5703125" style="172" customWidth="1"/>
    <col min="1279" max="1279" width="69.42578125" style="172" customWidth="1"/>
    <col min="1280" max="1280" width="10.7109375" style="172" customWidth="1"/>
    <col min="1281" max="1281" width="14.28515625" style="172" bestFit="1" customWidth="1"/>
    <col min="1282" max="1282" width="10.7109375" style="172" customWidth="1"/>
    <col min="1283" max="1283" width="14.140625" style="172" bestFit="1" customWidth="1"/>
    <col min="1284" max="1284" width="13" style="172" bestFit="1" customWidth="1"/>
    <col min="1285" max="1285" width="9.140625" style="172"/>
    <col min="1286" max="1286" width="12.42578125" style="172" bestFit="1" customWidth="1"/>
    <col min="1287" max="1533" width="9.140625" style="172"/>
    <col min="1534" max="1534" width="20.5703125" style="172" customWidth="1"/>
    <col min="1535" max="1535" width="69.42578125" style="172" customWidth="1"/>
    <col min="1536" max="1536" width="10.7109375" style="172" customWidth="1"/>
    <col min="1537" max="1537" width="14.28515625" style="172" bestFit="1" customWidth="1"/>
    <col min="1538" max="1538" width="10.7109375" style="172" customWidth="1"/>
    <col min="1539" max="1539" width="14.140625" style="172" bestFit="1" customWidth="1"/>
    <col min="1540" max="1540" width="13" style="172" bestFit="1" customWidth="1"/>
    <col min="1541" max="1541" width="9.140625" style="172"/>
    <col min="1542" max="1542" width="12.42578125" style="172" bestFit="1" customWidth="1"/>
    <col min="1543" max="1789" width="9.140625" style="172"/>
    <col min="1790" max="1790" width="20.5703125" style="172" customWidth="1"/>
    <col min="1791" max="1791" width="69.42578125" style="172" customWidth="1"/>
    <col min="1792" max="1792" width="10.7109375" style="172" customWidth="1"/>
    <col min="1793" max="1793" width="14.28515625" style="172" bestFit="1" customWidth="1"/>
    <col min="1794" max="1794" width="10.7109375" style="172" customWidth="1"/>
    <col min="1795" max="1795" width="14.140625" style="172" bestFit="1" customWidth="1"/>
    <col min="1796" max="1796" width="13" style="172" bestFit="1" customWidth="1"/>
    <col min="1797" max="1797" width="9.140625" style="172"/>
    <col min="1798" max="1798" width="12.42578125" style="172" bestFit="1" customWidth="1"/>
    <col min="1799" max="2045" width="9.140625" style="172"/>
    <col min="2046" max="2046" width="20.5703125" style="172" customWidth="1"/>
    <col min="2047" max="2047" width="69.42578125" style="172" customWidth="1"/>
    <col min="2048" max="2048" width="10.7109375" style="172" customWidth="1"/>
    <col min="2049" max="2049" width="14.28515625" style="172" bestFit="1" customWidth="1"/>
    <col min="2050" max="2050" width="10.7109375" style="172" customWidth="1"/>
    <col min="2051" max="2051" width="14.140625" style="172" bestFit="1" customWidth="1"/>
    <col min="2052" max="2052" width="13" style="172" bestFit="1" customWidth="1"/>
    <col min="2053" max="2053" width="9.140625" style="172"/>
    <col min="2054" max="2054" width="12.42578125" style="172" bestFit="1" customWidth="1"/>
    <col min="2055" max="2301" width="9.140625" style="172"/>
    <col min="2302" max="2302" width="20.5703125" style="172" customWidth="1"/>
    <col min="2303" max="2303" width="69.42578125" style="172" customWidth="1"/>
    <col min="2304" max="2304" width="10.7109375" style="172" customWidth="1"/>
    <col min="2305" max="2305" width="14.28515625" style="172" bestFit="1" customWidth="1"/>
    <col min="2306" max="2306" width="10.7109375" style="172" customWidth="1"/>
    <col min="2307" max="2307" width="14.140625" style="172" bestFit="1" customWidth="1"/>
    <col min="2308" max="2308" width="13" style="172" bestFit="1" customWidth="1"/>
    <col min="2309" max="2309" width="9.140625" style="172"/>
    <col min="2310" max="2310" width="12.42578125" style="172" bestFit="1" customWidth="1"/>
    <col min="2311" max="2557" width="9.140625" style="172"/>
    <col min="2558" max="2558" width="20.5703125" style="172" customWidth="1"/>
    <col min="2559" max="2559" width="69.42578125" style="172" customWidth="1"/>
    <col min="2560" max="2560" width="10.7109375" style="172" customWidth="1"/>
    <col min="2561" max="2561" width="14.28515625" style="172" bestFit="1" customWidth="1"/>
    <col min="2562" max="2562" width="10.7109375" style="172" customWidth="1"/>
    <col min="2563" max="2563" width="14.140625" style="172" bestFit="1" customWidth="1"/>
    <col min="2564" max="2564" width="13" style="172" bestFit="1" customWidth="1"/>
    <col min="2565" max="2565" width="9.140625" style="172"/>
    <col min="2566" max="2566" width="12.42578125" style="172" bestFit="1" customWidth="1"/>
    <col min="2567" max="2813" width="9.140625" style="172"/>
    <col min="2814" max="2814" width="20.5703125" style="172" customWidth="1"/>
    <col min="2815" max="2815" width="69.42578125" style="172" customWidth="1"/>
    <col min="2816" max="2816" width="10.7109375" style="172" customWidth="1"/>
    <col min="2817" max="2817" width="14.28515625" style="172" bestFit="1" customWidth="1"/>
    <col min="2818" max="2818" width="10.7109375" style="172" customWidth="1"/>
    <col min="2819" max="2819" width="14.140625" style="172" bestFit="1" customWidth="1"/>
    <col min="2820" max="2820" width="13" style="172" bestFit="1" customWidth="1"/>
    <col min="2821" max="2821" width="9.140625" style="172"/>
    <col min="2822" max="2822" width="12.42578125" style="172" bestFit="1" customWidth="1"/>
    <col min="2823" max="3069" width="9.140625" style="172"/>
    <col min="3070" max="3070" width="20.5703125" style="172" customWidth="1"/>
    <col min="3071" max="3071" width="69.42578125" style="172" customWidth="1"/>
    <col min="3072" max="3072" width="10.7109375" style="172" customWidth="1"/>
    <col min="3073" max="3073" width="14.28515625" style="172" bestFit="1" customWidth="1"/>
    <col min="3074" max="3074" width="10.7109375" style="172" customWidth="1"/>
    <col min="3075" max="3075" width="14.140625" style="172" bestFit="1" customWidth="1"/>
    <col min="3076" max="3076" width="13" style="172" bestFit="1" customWidth="1"/>
    <col min="3077" max="3077" width="9.140625" style="172"/>
    <col min="3078" max="3078" width="12.42578125" style="172" bestFit="1" customWidth="1"/>
    <col min="3079" max="3325" width="9.140625" style="172"/>
    <col min="3326" max="3326" width="20.5703125" style="172" customWidth="1"/>
    <col min="3327" max="3327" width="69.42578125" style="172" customWidth="1"/>
    <col min="3328" max="3328" width="10.7109375" style="172" customWidth="1"/>
    <col min="3329" max="3329" width="14.28515625" style="172" bestFit="1" customWidth="1"/>
    <col min="3330" max="3330" width="10.7109375" style="172" customWidth="1"/>
    <col min="3331" max="3331" width="14.140625" style="172" bestFit="1" customWidth="1"/>
    <col min="3332" max="3332" width="13" style="172" bestFit="1" customWidth="1"/>
    <col min="3333" max="3333" width="9.140625" style="172"/>
    <col min="3334" max="3334" width="12.42578125" style="172" bestFit="1" customWidth="1"/>
    <col min="3335" max="3581" width="9.140625" style="172"/>
    <col min="3582" max="3582" width="20.5703125" style="172" customWidth="1"/>
    <col min="3583" max="3583" width="69.42578125" style="172" customWidth="1"/>
    <col min="3584" max="3584" width="10.7109375" style="172" customWidth="1"/>
    <col min="3585" max="3585" width="14.28515625" style="172" bestFit="1" customWidth="1"/>
    <col min="3586" max="3586" width="10.7109375" style="172" customWidth="1"/>
    <col min="3587" max="3587" width="14.140625" style="172" bestFit="1" customWidth="1"/>
    <col min="3588" max="3588" width="13" style="172" bestFit="1" customWidth="1"/>
    <col min="3589" max="3589" width="9.140625" style="172"/>
    <col min="3590" max="3590" width="12.42578125" style="172" bestFit="1" customWidth="1"/>
    <col min="3591" max="3837" width="9.140625" style="172"/>
    <col min="3838" max="3838" width="20.5703125" style="172" customWidth="1"/>
    <col min="3839" max="3839" width="69.42578125" style="172" customWidth="1"/>
    <col min="3840" max="3840" width="10.7109375" style="172" customWidth="1"/>
    <col min="3841" max="3841" width="14.28515625" style="172" bestFit="1" customWidth="1"/>
    <col min="3842" max="3842" width="10.7109375" style="172" customWidth="1"/>
    <col min="3843" max="3843" width="14.140625" style="172" bestFit="1" customWidth="1"/>
    <col min="3844" max="3844" width="13" style="172" bestFit="1" customWidth="1"/>
    <col min="3845" max="3845" width="9.140625" style="172"/>
    <col min="3846" max="3846" width="12.42578125" style="172" bestFit="1" customWidth="1"/>
    <col min="3847" max="4093" width="9.140625" style="172"/>
    <col min="4094" max="4094" width="20.5703125" style="172" customWidth="1"/>
    <col min="4095" max="4095" width="69.42578125" style="172" customWidth="1"/>
    <col min="4096" max="4096" width="10.7109375" style="172" customWidth="1"/>
    <col min="4097" max="4097" width="14.28515625" style="172" bestFit="1" customWidth="1"/>
    <col min="4098" max="4098" width="10.7109375" style="172" customWidth="1"/>
    <col min="4099" max="4099" width="14.140625" style="172" bestFit="1" customWidth="1"/>
    <col min="4100" max="4100" width="13" style="172" bestFit="1" customWidth="1"/>
    <col min="4101" max="4101" width="9.140625" style="172"/>
    <col min="4102" max="4102" width="12.42578125" style="172" bestFit="1" customWidth="1"/>
    <col min="4103" max="4349" width="9.140625" style="172"/>
    <col min="4350" max="4350" width="20.5703125" style="172" customWidth="1"/>
    <col min="4351" max="4351" width="69.42578125" style="172" customWidth="1"/>
    <col min="4352" max="4352" width="10.7109375" style="172" customWidth="1"/>
    <col min="4353" max="4353" width="14.28515625" style="172" bestFit="1" customWidth="1"/>
    <col min="4354" max="4354" width="10.7109375" style="172" customWidth="1"/>
    <col min="4355" max="4355" width="14.140625" style="172" bestFit="1" customWidth="1"/>
    <col min="4356" max="4356" width="13" style="172" bestFit="1" customWidth="1"/>
    <col min="4357" max="4357" width="9.140625" style="172"/>
    <col min="4358" max="4358" width="12.42578125" style="172" bestFit="1" customWidth="1"/>
    <col min="4359" max="4605" width="9.140625" style="172"/>
    <col min="4606" max="4606" width="20.5703125" style="172" customWidth="1"/>
    <col min="4607" max="4607" width="69.42578125" style="172" customWidth="1"/>
    <col min="4608" max="4608" width="10.7109375" style="172" customWidth="1"/>
    <col min="4609" max="4609" width="14.28515625" style="172" bestFit="1" customWidth="1"/>
    <col min="4610" max="4610" width="10.7109375" style="172" customWidth="1"/>
    <col min="4611" max="4611" width="14.140625" style="172" bestFit="1" customWidth="1"/>
    <col min="4612" max="4612" width="13" style="172" bestFit="1" customWidth="1"/>
    <col min="4613" max="4613" width="9.140625" style="172"/>
    <col min="4614" max="4614" width="12.42578125" style="172" bestFit="1" customWidth="1"/>
    <col min="4615" max="4861" width="9.140625" style="172"/>
    <col min="4862" max="4862" width="20.5703125" style="172" customWidth="1"/>
    <col min="4863" max="4863" width="69.42578125" style="172" customWidth="1"/>
    <col min="4864" max="4864" width="10.7109375" style="172" customWidth="1"/>
    <col min="4865" max="4865" width="14.28515625" style="172" bestFit="1" customWidth="1"/>
    <col min="4866" max="4866" width="10.7109375" style="172" customWidth="1"/>
    <col min="4867" max="4867" width="14.140625" style="172" bestFit="1" customWidth="1"/>
    <col min="4868" max="4868" width="13" style="172" bestFit="1" customWidth="1"/>
    <col min="4869" max="4869" width="9.140625" style="172"/>
    <col min="4870" max="4870" width="12.42578125" style="172" bestFit="1" customWidth="1"/>
    <col min="4871" max="5117" width="9.140625" style="172"/>
    <col min="5118" max="5118" width="20.5703125" style="172" customWidth="1"/>
    <col min="5119" max="5119" width="69.42578125" style="172" customWidth="1"/>
    <col min="5120" max="5120" width="10.7109375" style="172" customWidth="1"/>
    <col min="5121" max="5121" width="14.28515625" style="172" bestFit="1" customWidth="1"/>
    <col min="5122" max="5122" width="10.7109375" style="172" customWidth="1"/>
    <col min="5123" max="5123" width="14.140625" style="172" bestFit="1" customWidth="1"/>
    <col min="5124" max="5124" width="13" style="172" bestFit="1" customWidth="1"/>
    <col min="5125" max="5125" width="9.140625" style="172"/>
    <col min="5126" max="5126" width="12.42578125" style="172" bestFit="1" customWidth="1"/>
    <col min="5127" max="5373" width="9.140625" style="172"/>
    <col min="5374" max="5374" width="20.5703125" style="172" customWidth="1"/>
    <col min="5375" max="5375" width="69.42578125" style="172" customWidth="1"/>
    <col min="5376" max="5376" width="10.7109375" style="172" customWidth="1"/>
    <col min="5377" max="5377" width="14.28515625" style="172" bestFit="1" customWidth="1"/>
    <col min="5378" max="5378" width="10.7109375" style="172" customWidth="1"/>
    <col min="5379" max="5379" width="14.140625" style="172" bestFit="1" customWidth="1"/>
    <col min="5380" max="5380" width="13" style="172" bestFit="1" customWidth="1"/>
    <col min="5381" max="5381" width="9.140625" style="172"/>
    <col min="5382" max="5382" width="12.42578125" style="172" bestFit="1" customWidth="1"/>
    <col min="5383" max="5629" width="9.140625" style="172"/>
    <col min="5630" max="5630" width="20.5703125" style="172" customWidth="1"/>
    <col min="5631" max="5631" width="69.42578125" style="172" customWidth="1"/>
    <col min="5632" max="5632" width="10.7109375" style="172" customWidth="1"/>
    <col min="5633" max="5633" width="14.28515625" style="172" bestFit="1" customWidth="1"/>
    <col min="5634" max="5634" width="10.7109375" style="172" customWidth="1"/>
    <col min="5635" max="5635" width="14.140625" style="172" bestFit="1" customWidth="1"/>
    <col min="5636" max="5636" width="13" style="172" bestFit="1" customWidth="1"/>
    <col min="5637" max="5637" width="9.140625" style="172"/>
    <col min="5638" max="5638" width="12.42578125" style="172" bestFit="1" customWidth="1"/>
    <col min="5639" max="5885" width="9.140625" style="172"/>
    <col min="5886" max="5886" width="20.5703125" style="172" customWidth="1"/>
    <col min="5887" max="5887" width="69.42578125" style="172" customWidth="1"/>
    <col min="5888" max="5888" width="10.7109375" style="172" customWidth="1"/>
    <col min="5889" max="5889" width="14.28515625" style="172" bestFit="1" customWidth="1"/>
    <col min="5890" max="5890" width="10.7109375" style="172" customWidth="1"/>
    <col min="5891" max="5891" width="14.140625" style="172" bestFit="1" customWidth="1"/>
    <col min="5892" max="5892" width="13" style="172" bestFit="1" customWidth="1"/>
    <col min="5893" max="5893" width="9.140625" style="172"/>
    <col min="5894" max="5894" width="12.42578125" style="172" bestFit="1" customWidth="1"/>
    <col min="5895" max="6141" width="9.140625" style="172"/>
    <col min="6142" max="6142" width="20.5703125" style="172" customWidth="1"/>
    <col min="6143" max="6143" width="69.42578125" style="172" customWidth="1"/>
    <col min="6144" max="6144" width="10.7109375" style="172" customWidth="1"/>
    <col min="6145" max="6145" width="14.28515625" style="172" bestFit="1" customWidth="1"/>
    <col min="6146" max="6146" width="10.7109375" style="172" customWidth="1"/>
    <col min="6147" max="6147" width="14.140625" style="172" bestFit="1" customWidth="1"/>
    <col min="6148" max="6148" width="13" style="172" bestFit="1" customWidth="1"/>
    <col min="6149" max="6149" width="9.140625" style="172"/>
    <col min="6150" max="6150" width="12.42578125" style="172" bestFit="1" customWidth="1"/>
    <col min="6151" max="6397" width="9.140625" style="172"/>
    <col min="6398" max="6398" width="20.5703125" style="172" customWidth="1"/>
    <col min="6399" max="6399" width="69.42578125" style="172" customWidth="1"/>
    <col min="6400" max="6400" width="10.7109375" style="172" customWidth="1"/>
    <col min="6401" max="6401" width="14.28515625" style="172" bestFit="1" customWidth="1"/>
    <col min="6402" max="6402" width="10.7109375" style="172" customWidth="1"/>
    <col min="6403" max="6403" width="14.140625" style="172" bestFit="1" customWidth="1"/>
    <col min="6404" max="6404" width="13" style="172" bestFit="1" customWidth="1"/>
    <col min="6405" max="6405" width="9.140625" style="172"/>
    <col min="6406" max="6406" width="12.42578125" style="172" bestFit="1" customWidth="1"/>
    <col min="6407" max="6653" width="9.140625" style="172"/>
    <col min="6654" max="6654" width="20.5703125" style="172" customWidth="1"/>
    <col min="6655" max="6655" width="69.42578125" style="172" customWidth="1"/>
    <col min="6656" max="6656" width="10.7109375" style="172" customWidth="1"/>
    <col min="6657" max="6657" width="14.28515625" style="172" bestFit="1" customWidth="1"/>
    <col min="6658" max="6658" width="10.7109375" style="172" customWidth="1"/>
    <col min="6659" max="6659" width="14.140625" style="172" bestFit="1" customWidth="1"/>
    <col min="6660" max="6660" width="13" style="172" bestFit="1" customWidth="1"/>
    <col min="6661" max="6661" width="9.140625" style="172"/>
    <col min="6662" max="6662" width="12.42578125" style="172" bestFit="1" customWidth="1"/>
    <col min="6663" max="6909" width="9.140625" style="172"/>
    <col min="6910" max="6910" width="20.5703125" style="172" customWidth="1"/>
    <col min="6911" max="6911" width="69.42578125" style="172" customWidth="1"/>
    <col min="6912" max="6912" width="10.7109375" style="172" customWidth="1"/>
    <col min="6913" max="6913" width="14.28515625" style="172" bestFit="1" customWidth="1"/>
    <col min="6914" max="6914" width="10.7109375" style="172" customWidth="1"/>
    <col min="6915" max="6915" width="14.140625" style="172" bestFit="1" customWidth="1"/>
    <col min="6916" max="6916" width="13" style="172" bestFit="1" customWidth="1"/>
    <col min="6917" max="6917" width="9.140625" style="172"/>
    <col min="6918" max="6918" width="12.42578125" style="172" bestFit="1" customWidth="1"/>
    <col min="6919" max="7165" width="9.140625" style="172"/>
    <col min="7166" max="7166" width="20.5703125" style="172" customWidth="1"/>
    <col min="7167" max="7167" width="69.42578125" style="172" customWidth="1"/>
    <col min="7168" max="7168" width="10.7109375" style="172" customWidth="1"/>
    <col min="7169" max="7169" width="14.28515625" style="172" bestFit="1" customWidth="1"/>
    <col min="7170" max="7170" width="10.7109375" style="172" customWidth="1"/>
    <col min="7171" max="7171" width="14.140625" style="172" bestFit="1" customWidth="1"/>
    <col min="7172" max="7172" width="13" style="172" bestFit="1" customWidth="1"/>
    <col min="7173" max="7173" width="9.140625" style="172"/>
    <col min="7174" max="7174" width="12.42578125" style="172" bestFit="1" customWidth="1"/>
    <col min="7175" max="7421" width="9.140625" style="172"/>
    <col min="7422" max="7422" width="20.5703125" style="172" customWidth="1"/>
    <col min="7423" max="7423" width="69.42578125" style="172" customWidth="1"/>
    <col min="7424" max="7424" width="10.7109375" style="172" customWidth="1"/>
    <col min="7425" max="7425" width="14.28515625" style="172" bestFit="1" customWidth="1"/>
    <col min="7426" max="7426" width="10.7109375" style="172" customWidth="1"/>
    <col min="7427" max="7427" width="14.140625" style="172" bestFit="1" customWidth="1"/>
    <col min="7428" max="7428" width="13" style="172" bestFit="1" customWidth="1"/>
    <col min="7429" max="7429" width="9.140625" style="172"/>
    <col min="7430" max="7430" width="12.42578125" style="172" bestFit="1" customWidth="1"/>
    <col min="7431" max="7677" width="9.140625" style="172"/>
    <col min="7678" max="7678" width="20.5703125" style="172" customWidth="1"/>
    <col min="7679" max="7679" width="69.42578125" style="172" customWidth="1"/>
    <col min="7680" max="7680" width="10.7109375" style="172" customWidth="1"/>
    <col min="7681" max="7681" width="14.28515625" style="172" bestFit="1" customWidth="1"/>
    <col min="7682" max="7682" width="10.7109375" style="172" customWidth="1"/>
    <col min="7683" max="7683" width="14.140625" style="172" bestFit="1" customWidth="1"/>
    <col min="7684" max="7684" width="13" style="172" bestFit="1" customWidth="1"/>
    <col min="7685" max="7685" width="9.140625" style="172"/>
    <col min="7686" max="7686" width="12.42578125" style="172" bestFit="1" customWidth="1"/>
    <col min="7687" max="7933" width="9.140625" style="172"/>
    <col min="7934" max="7934" width="20.5703125" style="172" customWidth="1"/>
    <col min="7935" max="7935" width="69.42578125" style="172" customWidth="1"/>
    <col min="7936" max="7936" width="10.7109375" style="172" customWidth="1"/>
    <col min="7937" max="7937" width="14.28515625" style="172" bestFit="1" customWidth="1"/>
    <col min="7938" max="7938" width="10.7109375" style="172" customWidth="1"/>
    <col min="7939" max="7939" width="14.140625" style="172" bestFit="1" customWidth="1"/>
    <col min="7940" max="7940" width="13" style="172" bestFit="1" customWidth="1"/>
    <col min="7941" max="7941" width="9.140625" style="172"/>
    <col min="7942" max="7942" width="12.42578125" style="172" bestFit="1" customWidth="1"/>
    <col min="7943" max="8189" width="9.140625" style="172"/>
    <col min="8190" max="8190" width="20.5703125" style="172" customWidth="1"/>
    <col min="8191" max="8191" width="69.42578125" style="172" customWidth="1"/>
    <col min="8192" max="8192" width="10.7109375" style="172" customWidth="1"/>
    <col min="8193" max="8193" width="14.28515625" style="172" bestFit="1" customWidth="1"/>
    <col min="8194" max="8194" width="10.7109375" style="172" customWidth="1"/>
    <col min="8195" max="8195" width="14.140625" style="172" bestFit="1" customWidth="1"/>
    <col min="8196" max="8196" width="13" style="172" bestFit="1" customWidth="1"/>
    <col min="8197" max="8197" width="9.140625" style="172"/>
    <col min="8198" max="8198" width="12.42578125" style="172" bestFit="1" customWidth="1"/>
    <col min="8199" max="8445" width="9.140625" style="172"/>
    <col min="8446" max="8446" width="20.5703125" style="172" customWidth="1"/>
    <col min="8447" max="8447" width="69.42578125" style="172" customWidth="1"/>
    <col min="8448" max="8448" width="10.7109375" style="172" customWidth="1"/>
    <col min="8449" max="8449" width="14.28515625" style="172" bestFit="1" customWidth="1"/>
    <col min="8450" max="8450" width="10.7109375" style="172" customWidth="1"/>
    <col min="8451" max="8451" width="14.140625" style="172" bestFit="1" customWidth="1"/>
    <col min="8452" max="8452" width="13" style="172" bestFit="1" customWidth="1"/>
    <col min="8453" max="8453" width="9.140625" style="172"/>
    <col min="8454" max="8454" width="12.42578125" style="172" bestFit="1" customWidth="1"/>
    <col min="8455" max="8701" width="9.140625" style="172"/>
    <col min="8702" max="8702" width="20.5703125" style="172" customWidth="1"/>
    <col min="8703" max="8703" width="69.42578125" style="172" customWidth="1"/>
    <col min="8704" max="8704" width="10.7109375" style="172" customWidth="1"/>
    <col min="8705" max="8705" width="14.28515625" style="172" bestFit="1" customWidth="1"/>
    <col min="8706" max="8706" width="10.7109375" style="172" customWidth="1"/>
    <col min="8707" max="8707" width="14.140625" style="172" bestFit="1" customWidth="1"/>
    <col min="8708" max="8708" width="13" style="172" bestFit="1" customWidth="1"/>
    <col min="8709" max="8709" width="9.140625" style="172"/>
    <col min="8710" max="8710" width="12.42578125" style="172" bestFit="1" customWidth="1"/>
    <col min="8711" max="8957" width="9.140625" style="172"/>
    <col min="8958" max="8958" width="20.5703125" style="172" customWidth="1"/>
    <col min="8959" max="8959" width="69.42578125" style="172" customWidth="1"/>
    <col min="8960" max="8960" width="10.7109375" style="172" customWidth="1"/>
    <col min="8961" max="8961" width="14.28515625" style="172" bestFit="1" customWidth="1"/>
    <col min="8962" max="8962" width="10.7109375" style="172" customWidth="1"/>
    <col min="8963" max="8963" width="14.140625" style="172" bestFit="1" customWidth="1"/>
    <col min="8964" max="8964" width="13" style="172" bestFit="1" customWidth="1"/>
    <col min="8965" max="8965" width="9.140625" style="172"/>
    <col min="8966" max="8966" width="12.42578125" style="172" bestFit="1" customWidth="1"/>
    <col min="8967" max="9213" width="9.140625" style="172"/>
    <col min="9214" max="9214" width="20.5703125" style="172" customWidth="1"/>
    <col min="9215" max="9215" width="69.42578125" style="172" customWidth="1"/>
    <col min="9216" max="9216" width="10.7109375" style="172" customWidth="1"/>
    <col min="9217" max="9217" width="14.28515625" style="172" bestFit="1" customWidth="1"/>
    <col min="9218" max="9218" width="10.7109375" style="172" customWidth="1"/>
    <col min="9219" max="9219" width="14.140625" style="172" bestFit="1" customWidth="1"/>
    <col min="9220" max="9220" width="13" style="172" bestFit="1" customWidth="1"/>
    <col min="9221" max="9221" width="9.140625" style="172"/>
    <col min="9222" max="9222" width="12.42578125" style="172" bestFit="1" customWidth="1"/>
    <col min="9223" max="9469" width="9.140625" style="172"/>
    <col min="9470" max="9470" width="20.5703125" style="172" customWidth="1"/>
    <col min="9471" max="9471" width="69.42578125" style="172" customWidth="1"/>
    <col min="9472" max="9472" width="10.7109375" style="172" customWidth="1"/>
    <col min="9473" max="9473" width="14.28515625" style="172" bestFit="1" customWidth="1"/>
    <col min="9474" max="9474" width="10.7109375" style="172" customWidth="1"/>
    <col min="9475" max="9475" width="14.140625" style="172" bestFit="1" customWidth="1"/>
    <col min="9476" max="9476" width="13" style="172" bestFit="1" customWidth="1"/>
    <col min="9477" max="9477" width="9.140625" style="172"/>
    <col min="9478" max="9478" width="12.42578125" style="172" bestFit="1" customWidth="1"/>
    <col min="9479" max="9725" width="9.140625" style="172"/>
    <col min="9726" max="9726" width="20.5703125" style="172" customWidth="1"/>
    <col min="9727" max="9727" width="69.42578125" style="172" customWidth="1"/>
    <col min="9728" max="9728" width="10.7109375" style="172" customWidth="1"/>
    <col min="9729" max="9729" width="14.28515625" style="172" bestFit="1" customWidth="1"/>
    <col min="9730" max="9730" width="10.7109375" style="172" customWidth="1"/>
    <col min="9731" max="9731" width="14.140625" style="172" bestFit="1" customWidth="1"/>
    <col min="9732" max="9732" width="13" style="172" bestFit="1" customWidth="1"/>
    <col min="9733" max="9733" width="9.140625" style="172"/>
    <col min="9734" max="9734" width="12.42578125" style="172" bestFit="1" customWidth="1"/>
    <col min="9735" max="9981" width="9.140625" style="172"/>
    <col min="9982" max="9982" width="20.5703125" style="172" customWidth="1"/>
    <col min="9983" max="9983" width="69.42578125" style="172" customWidth="1"/>
    <col min="9984" max="9984" width="10.7109375" style="172" customWidth="1"/>
    <col min="9985" max="9985" width="14.28515625" style="172" bestFit="1" customWidth="1"/>
    <col min="9986" max="9986" width="10.7109375" style="172" customWidth="1"/>
    <col min="9987" max="9987" width="14.140625" style="172" bestFit="1" customWidth="1"/>
    <col min="9988" max="9988" width="13" style="172" bestFit="1" customWidth="1"/>
    <col min="9989" max="9989" width="9.140625" style="172"/>
    <col min="9990" max="9990" width="12.42578125" style="172" bestFit="1" customWidth="1"/>
    <col min="9991" max="10237" width="9.140625" style="172"/>
    <col min="10238" max="10238" width="20.5703125" style="172" customWidth="1"/>
    <col min="10239" max="10239" width="69.42578125" style="172" customWidth="1"/>
    <col min="10240" max="10240" width="10.7109375" style="172" customWidth="1"/>
    <col min="10241" max="10241" width="14.28515625" style="172" bestFit="1" customWidth="1"/>
    <col min="10242" max="10242" width="10.7109375" style="172" customWidth="1"/>
    <col min="10243" max="10243" width="14.140625" style="172" bestFit="1" customWidth="1"/>
    <col min="10244" max="10244" width="13" style="172" bestFit="1" customWidth="1"/>
    <col min="10245" max="10245" width="9.140625" style="172"/>
    <col min="10246" max="10246" width="12.42578125" style="172" bestFit="1" customWidth="1"/>
    <col min="10247" max="10493" width="9.140625" style="172"/>
    <col min="10494" max="10494" width="20.5703125" style="172" customWidth="1"/>
    <col min="10495" max="10495" width="69.42578125" style="172" customWidth="1"/>
    <col min="10496" max="10496" width="10.7109375" style="172" customWidth="1"/>
    <col min="10497" max="10497" width="14.28515625" style="172" bestFit="1" customWidth="1"/>
    <col min="10498" max="10498" width="10.7109375" style="172" customWidth="1"/>
    <col min="10499" max="10499" width="14.140625" style="172" bestFit="1" customWidth="1"/>
    <col min="10500" max="10500" width="13" style="172" bestFit="1" customWidth="1"/>
    <col min="10501" max="10501" width="9.140625" style="172"/>
    <col min="10502" max="10502" width="12.42578125" style="172" bestFit="1" customWidth="1"/>
    <col min="10503" max="10749" width="9.140625" style="172"/>
    <col min="10750" max="10750" width="20.5703125" style="172" customWidth="1"/>
    <col min="10751" max="10751" width="69.42578125" style="172" customWidth="1"/>
    <col min="10752" max="10752" width="10.7109375" style="172" customWidth="1"/>
    <col min="10753" max="10753" width="14.28515625" style="172" bestFit="1" customWidth="1"/>
    <col min="10754" max="10754" width="10.7109375" style="172" customWidth="1"/>
    <col min="10755" max="10755" width="14.140625" style="172" bestFit="1" customWidth="1"/>
    <col min="10756" max="10756" width="13" style="172" bestFit="1" customWidth="1"/>
    <col min="10757" max="10757" width="9.140625" style="172"/>
    <col min="10758" max="10758" width="12.42578125" style="172" bestFit="1" customWidth="1"/>
    <col min="10759" max="11005" width="9.140625" style="172"/>
    <col min="11006" max="11006" width="20.5703125" style="172" customWidth="1"/>
    <col min="11007" max="11007" width="69.42578125" style="172" customWidth="1"/>
    <col min="11008" max="11008" width="10.7109375" style="172" customWidth="1"/>
    <col min="11009" max="11009" width="14.28515625" style="172" bestFit="1" customWidth="1"/>
    <col min="11010" max="11010" width="10.7109375" style="172" customWidth="1"/>
    <col min="11011" max="11011" width="14.140625" style="172" bestFit="1" customWidth="1"/>
    <col min="11012" max="11012" width="13" style="172" bestFit="1" customWidth="1"/>
    <col min="11013" max="11013" width="9.140625" style="172"/>
    <col min="11014" max="11014" width="12.42578125" style="172" bestFit="1" customWidth="1"/>
    <col min="11015" max="11261" width="9.140625" style="172"/>
    <col min="11262" max="11262" width="20.5703125" style="172" customWidth="1"/>
    <col min="11263" max="11263" width="69.42578125" style="172" customWidth="1"/>
    <col min="11264" max="11264" width="10.7109375" style="172" customWidth="1"/>
    <col min="11265" max="11265" width="14.28515625" style="172" bestFit="1" customWidth="1"/>
    <col min="11266" max="11266" width="10.7109375" style="172" customWidth="1"/>
    <col min="11267" max="11267" width="14.140625" style="172" bestFit="1" customWidth="1"/>
    <col min="11268" max="11268" width="13" style="172" bestFit="1" customWidth="1"/>
    <col min="11269" max="11269" width="9.140625" style="172"/>
    <col min="11270" max="11270" width="12.42578125" style="172" bestFit="1" customWidth="1"/>
    <col min="11271" max="11517" width="9.140625" style="172"/>
    <col min="11518" max="11518" width="20.5703125" style="172" customWidth="1"/>
    <col min="11519" max="11519" width="69.42578125" style="172" customWidth="1"/>
    <col min="11520" max="11520" width="10.7109375" style="172" customWidth="1"/>
    <col min="11521" max="11521" width="14.28515625" style="172" bestFit="1" customWidth="1"/>
    <col min="11522" max="11522" width="10.7109375" style="172" customWidth="1"/>
    <col min="11523" max="11523" width="14.140625" style="172" bestFit="1" customWidth="1"/>
    <col min="11524" max="11524" width="13" style="172" bestFit="1" customWidth="1"/>
    <col min="11525" max="11525" width="9.140625" style="172"/>
    <col min="11526" max="11526" width="12.42578125" style="172" bestFit="1" customWidth="1"/>
    <col min="11527" max="11773" width="9.140625" style="172"/>
    <col min="11774" max="11774" width="20.5703125" style="172" customWidth="1"/>
    <col min="11775" max="11775" width="69.42578125" style="172" customWidth="1"/>
    <col min="11776" max="11776" width="10.7109375" style="172" customWidth="1"/>
    <col min="11777" max="11777" width="14.28515625" style="172" bestFit="1" customWidth="1"/>
    <col min="11778" max="11778" width="10.7109375" style="172" customWidth="1"/>
    <col min="11779" max="11779" width="14.140625" style="172" bestFit="1" customWidth="1"/>
    <col min="11780" max="11780" width="13" style="172" bestFit="1" customWidth="1"/>
    <col min="11781" max="11781" width="9.140625" style="172"/>
    <col min="11782" max="11782" width="12.42578125" style="172" bestFit="1" customWidth="1"/>
    <col min="11783" max="12029" width="9.140625" style="172"/>
    <col min="12030" max="12030" width="20.5703125" style="172" customWidth="1"/>
    <col min="12031" max="12031" width="69.42578125" style="172" customWidth="1"/>
    <col min="12032" max="12032" width="10.7109375" style="172" customWidth="1"/>
    <col min="12033" max="12033" width="14.28515625" style="172" bestFit="1" customWidth="1"/>
    <col min="12034" max="12034" width="10.7109375" style="172" customWidth="1"/>
    <col min="12035" max="12035" width="14.140625" style="172" bestFit="1" customWidth="1"/>
    <col min="12036" max="12036" width="13" style="172" bestFit="1" customWidth="1"/>
    <col min="12037" max="12037" width="9.140625" style="172"/>
    <col min="12038" max="12038" width="12.42578125" style="172" bestFit="1" customWidth="1"/>
    <col min="12039" max="12285" width="9.140625" style="172"/>
    <col min="12286" max="12286" width="20.5703125" style="172" customWidth="1"/>
    <col min="12287" max="12287" width="69.42578125" style="172" customWidth="1"/>
    <col min="12288" max="12288" width="10.7109375" style="172" customWidth="1"/>
    <col min="12289" max="12289" width="14.28515625" style="172" bestFit="1" customWidth="1"/>
    <col min="12290" max="12290" width="10.7109375" style="172" customWidth="1"/>
    <col min="12291" max="12291" width="14.140625" style="172" bestFit="1" customWidth="1"/>
    <col min="12292" max="12292" width="13" style="172" bestFit="1" customWidth="1"/>
    <col min="12293" max="12293" width="9.140625" style="172"/>
    <col min="12294" max="12294" width="12.42578125" style="172" bestFit="1" customWidth="1"/>
    <col min="12295" max="12541" width="9.140625" style="172"/>
    <col min="12542" max="12542" width="20.5703125" style="172" customWidth="1"/>
    <col min="12543" max="12543" width="69.42578125" style="172" customWidth="1"/>
    <col min="12544" max="12544" width="10.7109375" style="172" customWidth="1"/>
    <col min="12545" max="12545" width="14.28515625" style="172" bestFit="1" customWidth="1"/>
    <col min="12546" max="12546" width="10.7109375" style="172" customWidth="1"/>
    <col min="12547" max="12547" width="14.140625" style="172" bestFit="1" customWidth="1"/>
    <col min="12548" max="12548" width="13" style="172" bestFit="1" customWidth="1"/>
    <col min="12549" max="12549" width="9.140625" style="172"/>
    <col min="12550" max="12550" width="12.42578125" style="172" bestFit="1" customWidth="1"/>
    <col min="12551" max="12797" width="9.140625" style="172"/>
    <col min="12798" max="12798" width="20.5703125" style="172" customWidth="1"/>
    <col min="12799" max="12799" width="69.42578125" style="172" customWidth="1"/>
    <col min="12800" max="12800" width="10.7109375" style="172" customWidth="1"/>
    <col min="12801" max="12801" width="14.28515625" style="172" bestFit="1" customWidth="1"/>
    <col min="12802" max="12802" width="10.7109375" style="172" customWidth="1"/>
    <col min="12803" max="12803" width="14.140625" style="172" bestFit="1" customWidth="1"/>
    <col min="12804" max="12804" width="13" style="172" bestFit="1" customWidth="1"/>
    <col min="12805" max="12805" width="9.140625" style="172"/>
    <col min="12806" max="12806" width="12.42578125" style="172" bestFit="1" customWidth="1"/>
    <col min="12807" max="13053" width="9.140625" style="172"/>
    <col min="13054" max="13054" width="20.5703125" style="172" customWidth="1"/>
    <col min="13055" max="13055" width="69.42578125" style="172" customWidth="1"/>
    <col min="13056" max="13056" width="10.7109375" style="172" customWidth="1"/>
    <col min="13057" max="13057" width="14.28515625" style="172" bestFit="1" customWidth="1"/>
    <col min="13058" max="13058" width="10.7109375" style="172" customWidth="1"/>
    <col min="13059" max="13059" width="14.140625" style="172" bestFit="1" customWidth="1"/>
    <col min="13060" max="13060" width="13" style="172" bestFit="1" customWidth="1"/>
    <col min="13061" max="13061" width="9.140625" style="172"/>
    <col min="13062" max="13062" width="12.42578125" style="172" bestFit="1" customWidth="1"/>
    <col min="13063" max="13309" width="9.140625" style="172"/>
    <col min="13310" max="13310" width="20.5703125" style="172" customWidth="1"/>
    <col min="13311" max="13311" width="69.42578125" style="172" customWidth="1"/>
    <col min="13312" max="13312" width="10.7109375" style="172" customWidth="1"/>
    <col min="13313" max="13313" width="14.28515625" style="172" bestFit="1" customWidth="1"/>
    <col min="13314" max="13314" width="10.7109375" style="172" customWidth="1"/>
    <col min="13315" max="13315" width="14.140625" style="172" bestFit="1" customWidth="1"/>
    <col min="13316" max="13316" width="13" style="172" bestFit="1" customWidth="1"/>
    <col min="13317" max="13317" width="9.140625" style="172"/>
    <col min="13318" max="13318" width="12.42578125" style="172" bestFit="1" customWidth="1"/>
    <col min="13319" max="13565" width="9.140625" style="172"/>
    <col min="13566" max="13566" width="20.5703125" style="172" customWidth="1"/>
    <col min="13567" max="13567" width="69.42578125" style="172" customWidth="1"/>
    <col min="13568" max="13568" width="10.7109375" style="172" customWidth="1"/>
    <col min="13569" max="13569" width="14.28515625" style="172" bestFit="1" customWidth="1"/>
    <col min="13570" max="13570" width="10.7109375" style="172" customWidth="1"/>
    <col min="13571" max="13571" width="14.140625" style="172" bestFit="1" customWidth="1"/>
    <col min="13572" max="13572" width="13" style="172" bestFit="1" customWidth="1"/>
    <col min="13573" max="13573" width="9.140625" style="172"/>
    <col min="13574" max="13574" width="12.42578125" style="172" bestFit="1" customWidth="1"/>
    <col min="13575" max="13821" width="9.140625" style="172"/>
    <col min="13822" max="13822" width="20.5703125" style="172" customWidth="1"/>
    <col min="13823" max="13823" width="69.42578125" style="172" customWidth="1"/>
    <col min="13824" max="13824" width="10.7109375" style="172" customWidth="1"/>
    <col min="13825" max="13825" width="14.28515625" style="172" bestFit="1" customWidth="1"/>
    <col min="13826" max="13826" width="10.7109375" style="172" customWidth="1"/>
    <col min="13827" max="13827" width="14.140625" style="172" bestFit="1" customWidth="1"/>
    <col min="13828" max="13828" width="13" style="172" bestFit="1" customWidth="1"/>
    <col min="13829" max="13829" width="9.140625" style="172"/>
    <col min="13830" max="13830" width="12.42578125" style="172" bestFit="1" customWidth="1"/>
    <col min="13831" max="14077" width="9.140625" style="172"/>
    <col min="14078" max="14078" width="20.5703125" style="172" customWidth="1"/>
    <col min="14079" max="14079" width="69.42578125" style="172" customWidth="1"/>
    <col min="14080" max="14080" width="10.7109375" style="172" customWidth="1"/>
    <col min="14081" max="14081" width="14.28515625" style="172" bestFit="1" customWidth="1"/>
    <col min="14082" max="14082" width="10.7109375" style="172" customWidth="1"/>
    <col min="14083" max="14083" width="14.140625" style="172" bestFit="1" customWidth="1"/>
    <col min="14084" max="14084" width="13" style="172" bestFit="1" customWidth="1"/>
    <col min="14085" max="14085" width="9.140625" style="172"/>
    <col min="14086" max="14086" width="12.42578125" style="172" bestFit="1" customWidth="1"/>
    <col min="14087" max="14333" width="9.140625" style="172"/>
    <col min="14334" max="14334" width="20.5703125" style="172" customWidth="1"/>
    <col min="14335" max="14335" width="69.42578125" style="172" customWidth="1"/>
    <col min="14336" max="14336" width="10.7109375" style="172" customWidth="1"/>
    <col min="14337" max="14337" width="14.28515625" style="172" bestFit="1" customWidth="1"/>
    <col min="14338" max="14338" width="10.7109375" style="172" customWidth="1"/>
    <col min="14339" max="14339" width="14.140625" style="172" bestFit="1" customWidth="1"/>
    <col min="14340" max="14340" width="13" style="172" bestFit="1" customWidth="1"/>
    <col min="14341" max="14341" width="9.140625" style="172"/>
    <col min="14342" max="14342" width="12.42578125" style="172" bestFit="1" customWidth="1"/>
    <col min="14343" max="14589" width="9.140625" style="172"/>
    <col min="14590" max="14590" width="20.5703125" style="172" customWidth="1"/>
    <col min="14591" max="14591" width="69.42578125" style="172" customWidth="1"/>
    <col min="14592" max="14592" width="10.7109375" style="172" customWidth="1"/>
    <col min="14593" max="14593" width="14.28515625" style="172" bestFit="1" customWidth="1"/>
    <col min="14594" max="14594" width="10.7109375" style="172" customWidth="1"/>
    <col min="14595" max="14595" width="14.140625" style="172" bestFit="1" customWidth="1"/>
    <col min="14596" max="14596" width="13" style="172" bestFit="1" customWidth="1"/>
    <col min="14597" max="14597" width="9.140625" style="172"/>
    <col min="14598" max="14598" width="12.42578125" style="172" bestFit="1" customWidth="1"/>
    <col min="14599" max="14845" width="9.140625" style="172"/>
    <col min="14846" max="14846" width="20.5703125" style="172" customWidth="1"/>
    <col min="14847" max="14847" width="69.42578125" style="172" customWidth="1"/>
    <col min="14848" max="14848" width="10.7109375" style="172" customWidth="1"/>
    <col min="14849" max="14849" width="14.28515625" style="172" bestFit="1" customWidth="1"/>
    <col min="14850" max="14850" width="10.7109375" style="172" customWidth="1"/>
    <col min="14851" max="14851" width="14.140625" style="172" bestFit="1" customWidth="1"/>
    <col min="14852" max="14852" width="13" style="172" bestFit="1" customWidth="1"/>
    <col min="14853" max="14853" width="9.140625" style="172"/>
    <col min="14854" max="14854" width="12.42578125" style="172" bestFit="1" customWidth="1"/>
    <col min="14855" max="15101" width="9.140625" style="172"/>
    <col min="15102" max="15102" width="20.5703125" style="172" customWidth="1"/>
    <col min="15103" max="15103" width="69.42578125" style="172" customWidth="1"/>
    <col min="15104" max="15104" width="10.7109375" style="172" customWidth="1"/>
    <col min="15105" max="15105" width="14.28515625" style="172" bestFit="1" customWidth="1"/>
    <col min="15106" max="15106" width="10.7109375" style="172" customWidth="1"/>
    <col min="15107" max="15107" width="14.140625" style="172" bestFit="1" customWidth="1"/>
    <col min="15108" max="15108" width="13" style="172" bestFit="1" customWidth="1"/>
    <col min="15109" max="15109" width="9.140625" style="172"/>
    <col min="15110" max="15110" width="12.42578125" style="172" bestFit="1" customWidth="1"/>
    <col min="15111" max="15357" width="9.140625" style="172"/>
    <col min="15358" max="15358" width="20.5703125" style="172" customWidth="1"/>
    <col min="15359" max="15359" width="69.42578125" style="172" customWidth="1"/>
    <col min="15360" max="15360" width="10.7109375" style="172" customWidth="1"/>
    <col min="15361" max="15361" width="14.28515625" style="172" bestFit="1" customWidth="1"/>
    <col min="15362" max="15362" width="10.7109375" style="172" customWidth="1"/>
    <col min="15363" max="15363" width="14.140625" style="172" bestFit="1" customWidth="1"/>
    <col min="15364" max="15364" width="13" style="172" bestFit="1" customWidth="1"/>
    <col min="15365" max="15365" width="9.140625" style="172"/>
    <col min="15366" max="15366" width="12.42578125" style="172" bestFit="1" customWidth="1"/>
    <col min="15367" max="15613" width="9.140625" style="172"/>
    <col min="15614" max="15614" width="20.5703125" style="172" customWidth="1"/>
    <col min="15615" max="15615" width="69.42578125" style="172" customWidth="1"/>
    <col min="15616" max="15616" width="10.7109375" style="172" customWidth="1"/>
    <col min="15617" max="15617" width="14.28515625" style="172" bestFit="1" customWidth="1"/>
    <col min="15618" max="15618" width="10.7109375" style="172" customWidth="1"/>
    <col min="15619" max="15619" width="14.140625" style="172" bestFit="1" customWidth="1"/>
    <col min="15620" max="15620" width="13" style="172" bestFit="1" customWidth="1"/>
    <col min="15621" max="15621" width="9.140625" style="172"/>
    <col min="15622" max="15622" width="12.42578125" style="172" bestFit="1" customWidth="1"/>
    <col min="15623" max="15869" width="9.140625" style="172"/>
    <col min="15870" max="15870" width="20.5703125" style="172" customWidth="1"/>
    <col min="15871" max="15871" width="69.42578125" style="172" customWidth="1"/>
    <col min="15872" max="15872" width="10.7109375" style="172" customWidth="1"/>
    <col min="15873" max="15873" width="14.28515625" style="172" bestFit="1" customWidth="1"/>
    <col min="15874" max="15874" width="10.7109375" style="172" customWidth="1"/>
    <col min="15875" max="15875" width="14.140625" style="172" bestFit="1" customWidth="1"/>
    <col min="15876" max="15876" width="13" style="172" bestFit="1" customWidth="1"/>
    <col min="15877" max="15877" width="9.140625" style="172"/>
    <col min="15878" max="15878" width="12.42578125" style="172" bestFit="1" customWidth="1"/>
    <col min="15879" max="16125" width="9.140625" style="172"/>
    <col min="16126" max="16126" width="20.5703125" style="172" customWidth="1"/>
    <col min="16127" max="16127" width="69.42578125" style="172" customWidth="1"/>
    <col min="16128" max="16128" width="10.7109375" style="172" customWidth="1"/>
    <col min="16129" max="16129" width="14.28515625" style="172" bestFit="1" customWidth="1"/>
    <col min="16130" max="16130" width="10.7109375" style="172" customWidth="1"/>
    <col min="16131" max="16131" width="14.140625" style="172" bestFit="1" customWidth="1"/>
    <col min="16132" max="16132" width="13" style="172" bestFit="1" customWidth="1"/>
    <col min="16133" max="16133" width="9.140625" style="172"/>
    <col min="16134" max="16134" width="12.42578125" style="172" bestFit="1" customWidth="1"/>
    <col min="16135" max="16384" width="9.140625" style="172"/>
  </cols>
  <sheetData>
    <row r="1" spans="1:4" s="105" customFormat="1" ht="34.5" customHeight="1">
      <c r="A1" s="176"/>
      <c r="B1" s="106"/>
      <c r="D1" s="108"/>
    </row>
    <row r="2" spans="1:4" s="105" customFormat="1" ht="15">
      <c r="A2" s="107"/>
      <c r="B2" s="106"/>
      <c r="D2" s="108"/>
    </row>
    <row r="3" spans="1:4" s="105" customFormat="1" ht="21.75" customHeight="1">
      <c r="A3" s="107"/>
      <c r="B3" s="106"/>
      <c r="D3" s="108"/>
    </row>
    <row r="4" spans="1:4" ht="25.5" customHeight="1" thickBot="1">
      <c r="A4" s="335"/>
      <c r="B4" s="328"/>
      <c r="C4" s="172"/>
      <c r="D4" s="172"/>
    </row>
    <row r="5" spans="1:4" s="173" customFormat="1" ht="13.5" thickBot="1">
      <c r="A5" s="457"/>
      <c r="B5" s="631"/>
      <c r="C5" s="633"/>
    </row>
    <row r="6" spans="1:4" s="234" customFormat="1" ht="24.95" customHeight="1" thickBot="1">
      <c r="A6" s="458" t="s">
        <v>811</v>
      </c>
      <c r="B6" s="444" t="s">
        <v>888</v>
      </c>
      <c r="C6" s="79" t="s">
        <v>822</v>
      </c>
    </row>
    <row r="7" spans="1:4" s="234" customFormat="1" ht="13.5" thickBot="1">
      <c r="A7" s="459"/>
      <c r="B7" s="632"/>
      <c r="C7" s="634">
        <v>1</v>
      </c>
    </row>
    <row r="8" spans="1:4" s="234" customFormat="1">
      <c r="A8" s="277" t="s">
        <v>1434</v>
      </c>
      <c r="B8" s="460"/>
      <c r="C8" s="635"/>
    </row>
    <row r="9" spans="1:4" s="235" customFormat="1">
      <c r="A9" s="177" t="s">
        <v>1758</v>
      </c>
      <c r="B9" s="278" t="s">
        <v>1435</v>
      </c>
      <c r="C9" s="636">
        <v>1478</v>
      </c>
    </row>
    <row r="10" spans="1:4" s="235" customFormat="1">
      <c r="A10" s="178" t="s">
        <v>1759</v>
      </c>
      <c r="B10" s="278" t="s">
        <v>1436</v>
      </c>
      <c r="C10" s="636">
        <v>2620</v>
      </c>
    </row>
    <row r="11" spans="1:4" s="235" customFormat="1" ht="15.95" customHeight="1">
      <c r="A11" s="178" t="s">
        <v>1760</v>
      </c>
      <c r="B11" s="278" t="s">
        <v>1437</v>
      </c>
      <c r="C11" s="636">
        <v>3292</v>
      </c>
    </row>
    <row r="12" spans="1:4" s="235" customFormat="1" ht="15.95" customHeight="1">
      <c r="A12" s="178" t="s">
        <v>1761</v>
      </c>
      <c r="B12" s="278" t="s">
        <v>1438</v>
      </c>
      <c r="C12" s="636">
        <v>3964</v>
      </c>
    </row>
    <row r="13" spans="1:4" s="235" customFormat="1">
      <c r="A13" s="178" t="s">
        <v>1439</v>
      </c>
      <c r="B13" s="278" t="s">
        <v>1440</v>
      </c>
      <c r="C13" s="636">
        <v>5472</v>
      </c>
    </row>
    <row r="14" spans="1:4" s="236" customFormat="1">
      <c r="A14" s="178" t="s">
        <v>1441</v>
      </c>
      <c r="B14" s="278" t="s">
        <v>1442</v>
      </c>
      <c r="C14" s="636">
        <v>4044</v>
      </c>
    </row>
    <row r="15" spans="1:4" s="236" customFormat="1">
      <c r="A15" s="178" t="s">
        <v>1443</v>
      </c>
      <c r="B15" s="278" t="s">
        <v>1444</v>
      </c>
      <c r="C15" s="636">
        <v>4868</v>
      </c>
    </row>
    <row r="16" spans="1:4" s="235" customFormat="1">
      <c r="A16" s="178" t="s">
        <v>1445</v>
      </c>
      <c r="B16" s="278" t="s">
        <v>1446</v>
      </c>
      <c r="C16" s="636">
        <v>5572</v>
      </c>
    </row>
    <row r="17" spans="1:3" s="234" customFormat="1">
      <c r="A17" s="100" t="s">
        <v>1447</v>
      </c>
      <c r="B17" s="461"/>
      <c r="C17" s="636"/>
    </row>
    <row r="18" spans="1:3" s="235" customFormat="1">
      <c r="A18" s="177" t="s">
        <v>1448</v>
      </c>
      <c r="B18" s="278" t="s">
        <v>1449</v>
      </c>
      <c r="C18" s="636">
        <v>3602</v>
      </c>
    </row>
    <row r="19" spans="1:3" s="235" customFormat="1">
      <c r="A19" s="178" t="s">
        <v>1450</v>
      </c>
      <c r="B19" s="278" t="s">
        <v>1451</v>
      </c>
      <c r="C19" s="636">
        <v>4416</v>
      </c>
    </row>
    <row r="20" spans="1:3" s="235" customFormat="1" ht="15.95" customHeight="1">
      <c r="A20" s="178" t="s">
        <v>1452</v>
      </c>
      <c r="B20" s="278" t="s">
        <v>1453</v>
      </c>
      <c r="C20" s="636">
        <v>5990</v>
      </c>
    </row>
    <row r="21" spans="1:3" s="235" customFormat="1" ht="15.95" customHeight="1">
      <c r="A21" s="178" t="s">
        <v>1454</v>
      </c>
      <c r="B21" s="278" t="s">
        <v>1444</v>
      </c>
      <c r="C21" s="636">
        <v>4890</v>
      </c>
    </row>
    <row r="22" spans="1:3" s="235" customFormat="1">
      <c r="A22" s="178" t="s">
        <v>1455</v>
      </c>
      <c r="B22" s="278" t="s">
        <v>1446</v>
      </c>
      <c r="C22" s="636">
        <v>5608</v>
      </c>
    </row>
    <row r="23" spans="1:3" s="234" customFormat="1">
      <c r="A23" s="100" t="s">
        <v>1456</v>
      </c>
      <c r="B23" s="461"/>
      <c r="C23" s="636"/>
    </row>
    <row r="24" spans="1:3" s="235" customFormat="1">
      <c r="A24" s="177" t="s">
        <v>1457</v>
      </c>
      <c r="B24" s="278" t="s">
        <v>1458</v>
      </c>
      <c r="C24" s="636">
        <v>5290</v>
      </c>
    </row>
    <row r="25" spans="1:3" s="235" customFormat="1">
      <c r="A25" s="178" t="s">
        <v>1459</v>
      </c>
      <c r="B25" s="278" t="s">
        <v>1460</v>
      </c>
      <c r="C25" s="636">
        <v>6284</v>
      </c>
    </row>
    <row r="26" spans="1:3" s="235" customFormat="1" ht="15.95" customHeight="1">
      <c r="A26" s="178" t="s">
        <v>1461</v>
      </c>
      <c r="B26" s="278" t="s">
        <v>1462</v>
      </c>
      <c r="C26" s="636">
        <v>5954</v>
      </c>
    </row>
    <row r="27" spans="1:3" s="234" customFormat="1">
      <c r="A27" s="100" t="s">
        <v>1463</v>
      </c>
      <c r="B27" s="461"/>
      <c r="C27" s="636"/>
    </row>
    <row r="28" spans="1:3" s="281" customFormat="1" ht="25.5">
      <c r="A28" s="279" t="s">
        <v>1464</v>
      </c>
      <c r="B28" s="280" t="s">
        <v>1465</v>
      </c>
      <c r="C28" s="91">
        <v>10840</v>
      </c>
    </row>
    <row r="29" spans="1:3" s="281" customFormat="1" ht="25.5" customHeight="1">
      <c r="A29" s="279" t="s">
        <v>1466</v>
      </c>
      <c r="B29" s="280" t="s">
        <v>1467</v>
      </c>
      <c r="C29" s="91">
        <v>12298</v>
      </c>
    </row>
    <row r="30" spans="1:3" s="281" customFormat="1" ht="25.5">
      <c r="A30" s="279" t="s">
        <v>1468</v>
      </c>
      <c r="B30" s="280" t="s">
        <v>1469</v>
      </c>
      <c r="C30" s="91">
        <v>12466</v>
      </c>
    </row>
    <row r="31" spans="1:3" s="281" customFormat="1" ht="26.25" thickBot="1">
      <c r="A31" s="282" t="s">
        <v>1470</v>
      </c>
      <c r="B31" s="462" t="s">
        <v>1471</v>
      </c>
      <c r="C31" s="91">
        <v>1200</v>
      </c>
    </row>
    <row r="32" spans="1:3" s="281" customFormat="1">
      <c r="A32" s="474" t="s">
        <v>1788</v>
      </c>
      <c r="B32" s="475"/>
      <c r="C32" s="637"/>
    </row>
    <row r="33" spans="1:4" s="281" customFormat="1">
      <c r="A33" s="476" t="s">
        <v>1020</v>
      </c>
      <c r="B33" s="475" t="s">
        <v>1472</v>
      </c>
      <c r="C33" s="638">
        <v>4146</v>
      </c>
    </row>
    <row r="34" spans="1:4" s="281" customFormat="1">
      <c r="A34" s="476" t="s">
        <v>1021</v>
      </c>
      <c r="B34" s="475" t="s">
        <v>1472</v>
      </c>
      <c r="C34" s="638">
        <v>4619</v>
      </c>
    </row>
    <row r="35" spans="1:4" s="281" customFormat="1">
      <c r="A35" s="476" t="s">
        <v>1022</v>
      </c>
      <c r="B35" s="475" t="s">
        <v>1473</v>
      </c>
      <c r="C35" s="638">
        <v>5691</v>
      </c>
    </row>
    <row r="36" spans="1:4" s="281" customFormat="1">
      <c r="A36" s="476" t="s">
        <v>1023</v>
      </c>
      <c r="B36" s="475" t="s">
        <v>1473</v>
      </c>
      <c r="C36" s="638">
        <v>6254</v>
      </c>
    </row>
    <row r="37" spans="1:4" s="281" customFormat="1" ht="13.5" thickBot="1">
      <c r="A37" s="477" t="s">
        <v>1789</v>
      </c>
      <c r="B37" s="475" t="s">
        <v>1790</v>
      </c>
      <c r="C37" s="638">
        <v>6536</v>
      </c>
    </row>
    <row r="38" spans="1:4" s="173" customFormat="1" ht="13.5" thickBot="1">
      <c r="A38" s="477" t="s">
        <v>1791</v>
      </c>
      <c r="B38" s="475" t="s">
        <v>1792</v>
      </c>
      <c r="C38" s="638">
        <v>9795</v>
      </c>
    </row>
    <row r="39" spans="1:4" s="173" customFormat="1" ht="19.5" customHeight="1" thickBot="1">
      <c r="A39" s="473"/>
      <c r="B39" s="392"/>
      <c r="C39" s="636"/>
    </row>
    <row r="40" spans="1:4" s="173" customFormat="1">
      <c r="A40" s="238"/>
      <c r="B40" s="238"/>
      <c r="C40" s="239"/>
    </row>
    <row r="41" spans="1:4">
      <c r="D41" s="172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0"/>
  </sheetPr>
  <dimension ref="A1:F156"/>
  <sheetViews>
    <sheetView workbookViewId="0">
      <selection activeCell="D1" sqref="D1"/>
    </sheetView>
  </sheetViews>
  <sheetFormatPr defaultColWidth="9.140625" defaultRowHeight="12.75"/>
  <cols>
    <col min="1" max="1" width="4.5703125" style="132" customWidth="1"/>
    <col min="2" max="2" width="23.5703125" style="171" customWidth="1"/>
    <col min="3" max="3" width="14.28515625" style="494" customWidth="1"/>
    <col min="4" max="4" width="74.85546875" style="171" customWidth="1"/>
    <col min="5" max="5" width="10" style="407" customWidth="1"/>
    <col min="6" max="6" width="10" style="408" customWidth="1"/>
    <col min="7" max="252" width="9.140625" style="132"/>
    <col min="253" max="253" width="4.5703125" style="132" customWidth="1"/>
    <col min="254" max="254" width="23.5703125" style="132" customWidth="1"/>
    <col min="255" max="255" width="14.28515625" style="132" customWidth="1"/>
    <col min="256" max="256" width="74.85546875" style="132" customWidth="1"/>
    <col min="257" max="257" width="12.140625" style="132" customWidth="1"/>
    <col min="258" max="262" width="10" style="132" customWidth="1"/>
    <col min="263" max="508" width="9.140625" style="132"/>
    <col min="509" max="509" width="4.5703125" style="132" customWidth="1"/>
    <col min="510" max="510" width="23.5703125" style="132" customWidth="1"/>
    <col min="511" max="511" width="14.28515625" style="132" customWidth="1"/>
    <col min="512" max="512" width="74.85546875" style="132" customWidth="1"/>
    <col min="513" max="513" width="12.140625" style="132" customWidth="1"/>
    <col min="514" max="518" width="10" style="132" customWidth="1"/>
    <col min="519" max="764" width="9.140625" style="132"/>
    <col min="765" max="765" width="4.5703125" style="132" customWidth="1"/>
    <col min="766" max="766" width="23.5703125" style="132" customWidth="1"/>
    <col min="767" max="767" width="14.28515625" style="132" customWidth="1"/>
    <col min="768" max="768" width="74.85546875" style="132" customWidth="1"/>
    <col min="769" max="769" width="12.140625" style="132" customWidth="1"/>
    <col min="770" max="774" width="10" style="132" customWidth="1"/>
    <col min="775" max="1020" width="9.140625" style="132"/>
    <col min="1021" max="1021" width="4.5703125" style="132" customWidth="1"/>
    <col min="1022" max="1022" width="23.5703125" style="132" customWidth="1"/>
    <col min="1023" max="1023" width="14.28515625" style="132" customWidth="1"/>
    <col min="1024" max="1024" width="74.85546875" style="132" customWidth="1"/>
    <col min="1025" max="1025" width="12.140625" style="132" customWidth="1"/>
    <col min="1026" max="1030" width="10" style="132" customWidth="1"/>
    <col min="1031" max="1276" width="9.140625" style="132"/>
    <col min="1277" max="1277" width="4.5703125" style="132" customWidth="1"/>
    <col min="1278" max="1278" width="23.5703125" style="132" customWidth="1"/>
    <col min="1279" max="1279" width="14.28515625" style="132" customWidth="1"/>
    <col min="1280" max="1280" width="74.85546875" style="132" customWidth="1"/>
    <col min="1281" max="1281" width="12.140625" style="132" customWidth="1"/>
    <col min="1282" max="1286" width="10" style="132" customWidth="1"/>
    <col min="1287" max="1532" width="9.140625" style="132"/>
    <col min="1533" max="1533" width="4.5703125" style="132" customWidth="1"/>
    <col min="1534" max="1534" width="23.5703125" style="132" customWidth="1"/>
    <col min="1535" max="1535" width="14.28515625" style="132" customWidth="1"/>
    <col min="1536" max="1536" width="74.85546875" style="132" customWidth="1"/>
    <col min="1537" max="1537" width="12.140625" style="132" customWidth="1"/>
    <col min="1538" max="1542" width="10" style="132" customWidth="1"/>
    <col min="1543" max="1788" width="9.140625" style="132"/>
    <col min="1789" max="1789" width="4.5703125" style="132" customWidth="1"/>
    <col min="1790" max="1790" width="23.5703125" style="132" customWidth="1"/>
    <col min="1791" max="1791" width="14.28515625" style="132" customWidth="1"/>
    <col min="1792" max="1792" width="74.85546875" style="132" customWidth="1"/>
    <col min="1793" max="1793" width="12.140625" style="132" customWidth="1"/>
    <col min="1794" max="1798" width="10" style="132" customWidth="1"/>
    <col min="1799" max="2044" width="9.140625" style="132"/>
    <col min="2045" max="2045" width="4.5703125" style="132" customWidth="1"/>
    <col min="2046" max="2046" width="23.5703125" style="132" customWidth="1"/>
    <col min="2047" max="2047" width="14.28515625" style="132" customWidth="1"/>
    <col min="2048" max="2048" width="74.85546875" style="132" customWidth="1"/>
    <col min="2049" max="2049" width="12.140625" style="132" customWidth="1"/>
    <col min="2050" max="2054" width="10" style="132" customWidth="1"/>
    <col min="2055" max="2300" width="9.140625" style="132"/>
    <col min="2301" max="2301" width="4.5703125" style="132" customWidth="1"/>
    <col min="2302" max="2302" width="23.5703125" style="132" customWidth="1"/>
    <col min="2303" max="2303" width="14.28515625" style="132" customWidth="1"/>
    <col min="2304" max="2304" width="74.85546875" style="132" customWidth="1"/>
    <col min="2305" max="2305" width="12.140625" style="132" customWidth="1"/>
    <col min="2306" max="2310" width="10" style="132" customWidth="1"/>
    <col min="2311" max="2556" width="9.140625" style="132"/>
    <col min="2557" max="2557" width="4.5703125" style="132" customWidth="1"/>
    <col min="2558" max="2558" width="23.5703125" style="132" customWidth="1"/>
    <col min="2559" max="2559" width="14.28515625" style="132" customWidth="1"/>
    <col min="2560" max="2560" width="74.85546875" style="132" customWidth="1"/>
    <col min="2561" max="2561" width="12.140625" style="132" customWidth="1"/>
    <col min="2562" max="2566" width="10" style="132" customWidth="1"/>
    <col min="2567" max="2812" width="9.140625" style="132"/>
    <col min="2813" max="2813" width="4.5703125" style="132" customWidth="1"/>
    <col min="2814" max="2814" width="23.5703125" style="132" customWidth="1"/>
    <col min="2815" max="2815" width="14.28515625" style="132" customWidth="1"/>
    <col min="2816" max="2816" width="74.85546875" style="132" customWidth="1"/>
    <col min="2817" max="2817" width="12.140625" style="132" customWidth="1"/>
    <col min="2818" max="2822" width="10" style="132" customWidth="1"/>
    <col min="2823" max="3068" width="9.140625" style="132"/>
    <col min="3069" max="3069" width="4.5703125" style="132" customWidth="1"/>
    <col min="3070" max="3070" width="23.5703125" style="132" customWidth="1"/>
    <col min="3071" max="3071" width="14.28515625" style="132" customWidth="1"/>
    <col min="3072" max="3072" width="74.85546875" style="132" customWidth="1"/>
    <col min="3073" max="3073" width="12.140625" style="132" customWidth="1"/>
    <col min="3074" max="3078" width="10" style="132" customWidth="1"/>
    <col min="3079" max="3324" width="9.140625" style="132"/>
    <col min="3325" max="3325" width="4.5703125" style="132" customWidth="1"/>
    <col min="3326" max="3326" width="23.5703125" style="132" customWidth="1"/>
    <col min="3327" max="3327" width="14.28515625" style="132" customWidth="1"/>
    <col min="3328" max="3328" width="74.85546875" style="132" customWidth="1"/>
    <col min="3329" max="3329" width="12.140625" style="132" customWidth="1"/>
    <col min="3330" max="3334" width="10" style="132" customWidth="1"/>
    <col min="3335" max="3580" width="9.140625" style="132"/>
    <col min="3581" max="3581" width="4.5703125" style="132" customWidth="1"/>
    <col min="3582" max="3582" width="23.5703125" style="132" customWidth="1"/>
    <col min="3583" max="3583" width="14.28515625" style="132" customWidth="1"/>
    <col min="3584" max="3584" width="74.85546875" style="132" customWidth="1"/>
    <col min="3585" max="3585" width="12.140625" style="132" customWidth="1"/>
    <col min="3586" max="3590" width="10" style="132" customWidth="1"/>
    <col min="3591" max="3836" width="9.140625" style="132"/>
    <col min="3837" max="3837" width="4.5703125" style="132" customWidth="1"/>
    <col min="3838" max="3838" width="23.5703125" style="132" customWidth="1"/>
    <col min="3839" max="3839" width="14.28515625" style="132" customWidth="1"/>
    <col min="3840" max="3840" width="74.85546875" style="132" customWidth="1"/>
    <col min="3841" max="3841" width="12.140625" style="132" customWidth="1"/>
    <col min="3842" max="3846" width="10" style="132" customWidth="1"/>
    <col min="3847" max="4092" width="9.140625" style="132"/>
    <col min="4093" max="4093" width="4.5703125" style="132" customWidth="1"/>
    <col min="4094" max="4094" width="23.5703125" style="132" customWidth="1"/>
    <col min="4095" max="4095" width="14.28515625" style="132" customWidth="1"/>
    <col min="4096" max="4096" width="74.85546875" style="132" customWidth="1"/>
    <col min="4097" max="4097" width="12.140625" style="132" customWidth="1"/>
    <col min="4098" max="4102" width="10" style="132" customWidth="1"/>
    <col min="4103" max="4348" width="9.140625" style="132"/>
    <col min="4349" max="4349" width="4.5703125" style="132" customWidth="1"/>
    <col min="4350" max="4350" width="23.5703125" style="132" customWidth="1"/>
    <col min="4351" max="4351" width="14.28515625" style="132" customWidth="1"/>
    <col min="4352" max="4352" width="74.85546875" style="132" customWidth="1"/>
    <col min="4353" max="4353" width="12.140625" style="132" customWidth="1"/>
    <col min="4354" max="4358" width="10" style="132" customWidth="1"/>
    <col min="4359" max="4604" width="9.140625" style="132"/>
    <col min="4605" max="4605" width="4.5703125" style="132" customWidth="1"/>
    <col min="4606" max="4606" width="23.5703125" style="132" customWidth="1"/>
    <col min="4607" max="4607" width="14.28515625" style="132" customWidth="1"/>
    <col min="4608" max="4608" width="74.85546875" style="132" customWidth="1"/>
    <col min="4609" max="4609" width="12.140625" style="132" customWidth="1"/>
    <col min="4610" max="4614" width="10" style="132" customWidth="1"/>
    <col min="4615" max="4860" width="9.140625" style="132"/>
    <col min="4861" max="4861" width="4.5703125" style="132" customWidth="1"/>
    <col min="4862" max="4862" width="23.5703125" style="132" customWidth="1"/>
    <col min="4863" max="4863" width="14.28515625" style="132" customWidth="1"/>
    <col min="4864" max="4864" width="74.85546875" style="132" customWidth="1"/>
    <col min="4865" max="4865" width="12.140625" style="132" customWidth="1"/>
    <col min="4866" max="4870" width="10" style="132" customWidth="1"/>
    <col min="4871" max="5116" width="9.140625" style="132"/>
    <col min="5117" max="5117" width="4.5703125" style="132" customWidth="1"/>
    <col min="5118" max="5118" width="23.5703125" style="132" customWidth="1"/>
    <col min="5119" max="5119" width="14.28515625" style="132" customWidth="1"/>
    <col min="5120" max="5120" width="74.85546875" style="132" customWidth="1"/>
    <col min="5121" max="5121" width="12.140625" style="132" customWidth="1"/>
    <col min="5122" max="5126" width="10" style="132" customWidth="1"/>
    <col min="5127" max="5372" width="9.140625" style="132"/>
    <col min="5373" max="5373" width="4.5703125" style="132" customWidth="1"/>
    <col min="5374" max="5374" width="23.5703125" style="132" customWidth="1"/>
    <col min="5375" max="5375" width="14.28515625" style="132" customWidth="1"/>
    <col min="5376" max="5376" width="74.85546875" style="132" customWidth="1"/>
    <col min="5377" max="5377" width="12.140625" style="132" customWidth="1"/>
    <col min="5378" max="5382" width="10" style="132" customWidth="1"/>
    <col min="5383" max="5628" width="9.140625" style="132"/>
    <col min="5629" max="5629" width="4.5703125" style="132" customWidth="1"/>
    <col min="5630" max="5630" width="23.5703125" style="132" customWidth="1"/>
    <col min="5631" max="5631" width="14.28515625" style="132" customWidth="1"/>
    <col min="5632" max="5632" width="74.85546875" style="132" customWidth="1"/>
    <col min="5633" max="5633" width="12.140625" style="132" customWidth="1"/>
    <col min="5634" max="5638" width="10" style="132" customWidth="1"/>
    <col min="5639" max="5884" width="9.140625" style="132"/>
    <col min="5885" max="5885" width="4.5703125" style="132" customWidth="1"/>
    <col min="5886" max="5886" width="23.5703125" style="132" customWidth="1"/>
    <col min="5887" max="5887" width="14.28515625" style="132" customWidth="1"/>
    <col min="5888" max="5888" width="74.85546875" style="132" customWidth="1"/>
    <col min="5889" max="5889" width="12.140625" style="132" customWidth="1"/>
    <col min="5890" max="5894" width="10" style="132" customWidth="1"/>
    <col min="5895" max="6140" width="9.140625" style="132"/>
    <col min="6141" max="6141" width="4.5703125" style="132" customWidth="1"/>
    <col min="6142" max="6142" width="23.5703125" style="132" customWidth="1"/>
    <col min="6143" max="6143" width="14.28515625" style="132" customWidth="1"/>
    <col min="6144" max="6144" width="74.85546875" style="132" customWidth="1"/>
    <col min="6145" max="6145" width="12.140625" style="132" customWidth="1"/>
    <col min="6146" max="6150" width="10" style="132" customWidth="1"/>
    <col min="6151" max="6396" width="9.140625" style="132"/>
    <col min="6397" max="6397" width="4.5703125" style="132" customWidth="1"/>
    <col min="6398" max="6398" width="23.5703125" style="132" customWidth="1"/>
    <col min="6399" max="6399" width="14.28515625" style="132" customWidth="1"/>
    <col min="6400" max="6400" width="74.85546875" style="132" customWidth="1"/>
    <col min="6401" max="6401" width="12.140625" style="132" customWidth="1"/>
    <col min="6402" max="6406" width="10" style="132" customWidth="1"/>
    <col min="6407" max="6652" width="9.140625" style="132"/>
    <col min="6653" max="6653" width="4.5703125" style="132" customWidth="1"/>
    <col min="6654" max="6654" width="23.5703125" style="132" customWidth="1"/>
    <col min="6655" max="6655" width="14.28515625" style="132" customWidth="1"/>
    <col min="6656" max="6656" width="74.85546875" style="132" customWidth="1"/>
    <col min="6657" max="6657" width="12.140625" style="132" customWidth="1"/>
    <col min="6658" max="6662" width="10" style="132" customWidth="1"/>
    <col min="6663" max="6908" width="9.140625" style="132"/>
    <col min="6909" max="6909" width="4.5703125" style="132" customWidth="1"/>
    <col min="6910" max="6910" width="23.5703125" style="132" customWidth="1"/>
    <col min="6911" max="6911" width="14.28515625" style="132" customWidth="1"/>
    <col min="6912" max="6912" width="74.85546875" style="132" customWidth="1"/>
    <col min="6913" max="6913" width="12.140625" style="132" customWidth="1"/>
    <col min="6914" max="6918" width="10" style="132" customWidth="1"/>
    <col min="6919" max="7164" width="9.140625" style="132"/>
    <col min="7165" max="7165" width="4.5703125" style="132" customWidth="1"/>
    <col min="7166" max="7166" width="23.5703125" style="132" customWidth="1"/>
    <col min="7167" max="7167" width="14.28515625" style="132" customWidth="1"/>
    <col min="7168" max="7168" width="74.85546875" style="132" customWidth="1"/>
    <col min="7169" max="7169" width="12.140625" style="132" customWidth="1"/>
    <col min="7170" max="7174" width="10" style="132" customWidth="1"/>
    <col min="7175" max="7420" width="9.140625" style="132"/>
    <col min="7421" max="7421" width="4.5703125" style="132" customWidth="1"/>
    <col min="7422" max="7422" width="23.5703125" style="132" customWidth="1"/>
    <col min="7423" max="7423" width="14.28515625" style="132" customWidth="1"/>
    <col min="7424" max="7424" width="74.85546875" style="132" customWidth="1"/>
    <col min="7425" max="7425" width="12.140625" style="132" customWidth="1"/>
    <col min="7426" max="7430" width="10" style="132" customWidth="1"/>
    <col min="7431" max="7676" width="9.140625" style="132"/>
    <col min="7677" max="7677" width="4.5703125" style="132" customWidth="1"/>
    <col min="7678" max="7678" width="23.5703125" style="132" customWidth="1"/>
    <col min="7679" max="7679" width="14.28515625" style="132" customWidth="1"/>
    <col min="7680" max="7680" width="74.85546875" style="132" customWidth="1"/>
    <col min="7681" max="7681" width="12.140625" style="132" customWidth="1"/>
    <col min="7682" max="7686" width="10" style="132" customWidth="1"/>
    <col min="7687" max="7932" width="9.140625" style="132"/>
    <col min="7933" max="7933" width="4.5703125" style="132" customWidth="1"/>
    <col min="7934" max="7934" width="23.5703125" style="132" customWidth="1"/>
    <col min="7935" max="7935" width="14.28515625" style="132" customWidth="1"/>
    <col min="7936" max="7936" width="74.85546875" style="132" customWidth="1"/>
    <col min="7937" max="7937" width="12.140625" style="132" customWidth="1"/>
    <col min="7938" max="7942" width="10" style="132" customWidth="1"/>
    <col min="7943" max="8188" width="9.140625" style="132"/>
    <col min="8189" max="8189" width="4.5703125" style="132" customWidth="1"/>
    <col min="8190" max="8190" width="23.5703125" style="132" customWidth="1"/>
    <col min="8191" max="8191" width="14.28515625" style="132" customWidth="1"/>
    <col min="8192" max="8192" width="74.85546875" style="132" customWidth="1"/>
    <col min="8193" max="8193" width="12.140625" style="132" customWidth="1"/>
    <col min="8194" max="8198" width="10" style="132" customWidth="1"/>
    <col min="8199" max="8444" width="9.140625" style="132"/>
    <col min="8445" max="8445" width="4.5703125" style="132" customWidth="1"/>
    <col min="8446" max="8446" width="23.5703125" style="132" customWidth="1"/>
    <col min="8447" max="8447" width="14.28515625" style="132" customWidth="1"/>
    <col min="8448" max="8448" width="74.85546875" style="132" customWidth="1"/>
    <col min="8449" max="8449" width="12.140625" style="132" customWidth="1"/>
    <col min="8450" max="8454" width="10" style="132" customWidth="1"/>
    <col min="8455" max="8700" width="9.140625" style="132"/>
    <col min="8701" max="8701" width="4.5703125" style="132" customWidth="1"/>
    <col min="8702" max="8702" width="23.5703125" style="132" customWidth="1"/>
    <col min="8703" max="8703" width="14.28515625" style="132" customWidth="1"/>
    <col min="8704" max="8704" width="74.85546875" style="132" customWidth="1"/>
    <col min="8705" max="8705" width="12.140625" style="132" customWidth="1"/>
    <col min="8706" max="8710" width="10" style="132" customWidth="1"/>
    <col min="8711" max="8956" width="9.140625" style="132"/>
    <col min="8957" max="8957" width="4.5703125" style="132" customWidth="1"/>
    <col min="8958" max="8958" width="23.5703125" style="132" customWidth="1"/>
    <col min="8959" max="8959" width="14.28515625" style="132" customWidth="1"/>
    <col min="8960" max="8960" width="74.85546875" style="132" customWidth="1"/>
    <col min="8961" max="8961" width="12.140625" style="132" customWidth="1"/>
    <col min="8962" max="8966" width="10" style="132" customWidth="1"/>
    <col min="8967" max="9212" width="9.140625" style="132"/>
    <col min="9213" max="9213" width="4.5703125" style="132" customWidth="1"/>
    <col min="9214" max="9214" width="23.5703125" style="132" customWidth="1"/>
    <col min="9215" max="9215" width="14.28515625" style="132" customWidth="1"/>
    <col min="9216" max="9216" width="74.85546875" style="132" customWidth="1"/>
    <col min="9217" max="9217" width="12.140625" style="132" customWidth="1"/>
    <col min="9218" max="9222" width="10" style="132" customWidth="1"/>
    <col min="9223" max="9468" width="9.140625" style="132"/>
    <col min="9469" max="9469" width="4.5703125" style="132" customWidth="1"/>
    <col min="9470" max="9470" width="23.5703125" style="132" customWidth="1"/>
    <col min="9471" max="9471" width="14.28515625" style="132" customWidth="1"/>
    <col min="9472" max="9472" width="74.85546875" style="132" customWidth="1"/>
    <col min="9473" max="9473" width="12.140625" style="132" customWidth="1"/>
    <col min="9474" max="9478" width="10" style="132" customWidth="1"/>
    <col min="9479" max="9724" width="9.140625" style="132"/>
    <col min="9725" max="9725" width="4.5703125" style="132" customWidth="1"/>
    <col min="9726" max="9726" width="23.5703125" style="132" customWidth="1"/>
    <col min="9727" max="9727" width="14.28515625" style="132" customWidth="1"/>
    <col min="9728" max="9728" width="74.85546875" style="132" customWidth="1"/>
    <col min="9729" max="9729" width="12.140625" style="132" customWidth="1"/>
    <col min="9730" max="9734" width="10" style="132" customWidth="1"/>
    <col min="9735" max="9980" width="9.140625" style="132"/>
    <col min="9981" max="9981" width="4.5703125" style="132" customWidth="1"/>
    <col min="9982" max="9982" width="23.5703125" style="132" customWidth="1"/>
    <col min="9983" max="9983" width="14.28515625" style="132" customWidth="1"/>
    <col min="9984" max="9984" width="74.85546875" style="132" customWidth="1"/>
    <col min="9985" max="9985" width="12.140625" style="132" customWidth="1"/>
    <col min="9986" max="9990" width="10" style="132" customWidth="1"/>
    <col min="9991" max="10236" width="9.140625" style="132"/>
    <col min="10237" max="10237" width="4.5703125" style="132" customWidth="1"/>
    <col min="10238" max="10238" width="23.5703125" style="132" customWidth="1"/>
    <col min="10239" max="10239" width="14.28515625" style="132" customWidth="1"/>
    <col min="10240" max="10240" width="74.85546875" style="132" customWidth="1"/>
    <col min="10241" max="10241" width="12.140625" style="132" customWidth="1"/>
    <col min="10242" max="10246" width="10" style="132" customWidth="1"/>
    <col min="10247" max="10492" width="9.140625" style="132"/>
    <col min="10493" max="10493" width="4.5703125" style="132" customWidth="1"/>
    <col min="10494" max="10494" width="23.5703125" style="132" customWidth="1"/>
    <col min="10495" max="10495" width="14.28515625" style="132" customWidth="1"/>
    <col min="10496" max="10496" width="74.85546875" style="132" customWidth="1"/>
    <col min="10497" max="10497" width="12.140625" style="132" customWidth="1"/>
    <col min="10498" max="10502" width="10" style="132" customWidth="1"/>
    <col min="10503" max="10748" width="9.140625" style="132"/>
    <col min="10749" max="10749" width="4.5703125" style="132" customWidth="1"/>
    <col min="10750" max="10750" width="23.5703125" style="132" customWidth="1"/>
    <col min="10751" max="10751" width="14.28515625" style="132" customWidth="1"/>
    <col min="10752" max="10752" width="74.85546875" style="132" customWidth="1"/>
    <col min="10753" max="10753" width="12.140625" style="132" customWidth="1"/>
    <col min="10754" max="10758" width="10" style="132" customWidth="1"/>
    <col min="10759" max="11004" width="9.140625" style="132"/>
    <col min="11005" max="11005" width="4.5703125" style="132" customWidth="1"/>
    <col min="11006" max="11006" width="23.5703125" style="132" customWidth="1"/>
    <col min="11007" max="11007" width="14.28515625" style="132" customWidth="1"/>
    <col min="11008" max="11008" width="74.85546875" style="132" customWidth="1"/>
    <col min="11009" max="11009" width="12.140625" style="132" customWidth="1"/>
    <col min="11010" max="11014" width="10" style="132" customWidth="1"/>
    <col min="11015" max="11260" width="9.140625" style="132"/>
    <col min="11261" max="11261" width="4.5703125" style="132" customWidth="1"/>
    <col min="11262" max="11262" width="23.5703125" style="132" customWidth="1"/>
    <col min="11263" max="11263" width="14.28515625" style="132" customWidth="1"/>
    <col min="11264" max="11264" width="74.85546875" style="132" customWidth="1"/>
    <col min="11265" max="11265" width="12.140625" style="132" customWidth="1"/>
    <col min="11266" max="11270" width="10" style="132" customWidth="1"/>
    <col min="11271" max="11516" width="9.140625" style="132"/>
    <col min="11517" max="11517" width="4.5703125" style="132" customWidth="1"/>
    <col min="11518" max="11518" width="23.5703125" style="132" customWidth="1"/>
    <col min="11519" max="11519" width="14.28515625" style="132" customWidth="1"/>
    <col min="11520" max="11520" width="74.85546875" style="132" customWidth="1"/>
    <col min="11521" max="11521" width="12.140625" style="132" customWidth="1"/>
    <col min="11522" max="11526" width="10" style="132" customWidth="1"/>
    <col min="11527" max="11772" width="9.140625" style="132"/>
    <col min="11773" max="11773" width="4.5703125" style="132" customWidth="1"/>
    <col min="11774" max="11774" width="23.5703125" style="132" customWidth="1"/>
    <col min="11775" max="11775" width="14.28515625" style="132" customWidth="1"/>
    <col min="11776" max="11776" width="74.85546875" style="132" customWidth="1"/>
    <col min="11777" max="11777" width="12.140625" style="132" customWidth="1"/>
    <col min="11778" max="11782" width="10" style="132" customWidth="1"/>
    <col min="11783" max="12028" width="9.140625" style="132"/>
    <col min="12029" max="12029" width="4.5703125" style="132" customWidth="1"/>
    <col min="12030" max="12030" width="23.5703125" style="132" customWidth="1"/>
    <col min="12031" max="12031" width="14.28515625" style="132" customWidth="1"/>
    <col min="12032" max="12032" width="74.85546875" style="132" customWidth="1"/>
    <col min="12033" max="12033" width="12.140625" style="132" customWidth="1"/>
    <col min="12034" max="12038" width="10" style="132" customWidth="1"/>
    <col min="12039" max="12284" width="9.140625" style="132"/>
    <col min="12285" max="12285" width="4.5703125" style="132" customWidth="1"/>
    <col min="12286" max="12286" width="23.5703125" style="132" customWidth="1"/>
    <col min="12287" max="12287" width="14.28515625" style="132" customWidth="1"/>
    <col min="12288" max="12288" width="74.85546875" style="132" customWidth="1"/>
    <col min="12289" max="12289" width="12.140625" style="132" customWidth="1"/>
    <col min="12290" max="12294" width="10" style="132" customWidth="1"/>
    <col min="12295" max="12540" width="9.140625" style="132"/>
    <col min="12541" max="12541" width="4.5703125" style="132" customWidth="1"/>
    <col min="12542" max="12542" width="23.5703125" style="132" customWidth="1"/>
    <col min="12543" max="12543" width="14.28515625" style="132" customWidth="1"/>
    <col min="12544" max="12544" width="74.85546875" style="132" customWidth="1"/>
    <col min="12545" max="12545" width="12.140625" style="132" customWidth="1"/>
    <col min="12546" max="12550" width="10" style="132" customWidth="1"/>
    <col min="12551" max="12796" width="9.140625" style="132"/>
    <col min="12797" max="12797" width="4.5703125" style="132" customWidth="1"/>
    <col min="12798" max="12798" width="23.5703125" style="132" customWidth="1"/>
    <col min="12799" max="12799" width="14.28515625" style="132" customWidth="1"/>
    <col min="12800" max="12800" width="74.85546875" style="132" customWidth="1"/>
    <col min="12801" max="12801" width="12.140625" style="132" customWidth="1"/>
    <col min="12802" max="12806" width="10" style="132" customWidth="1"/>
    <col min="12807" max="13052" width="9.140625" style="132"/>
    <col min="13053" max="13053" width="4.5703125" style="132" customWidth="1"/>
    <col min="13054" max="13054" width="23.5703125" style="132" customWidth="1"/>
    <col min="13055" max="13055" width="14.28515625" style="132" customWidth="1"/>
    <col min="13056" max="13056" width="74.85546875" style="132" customWidth="1"/>
    <col min="13057" max="13057" width="12.140625" style="132" customWidth="1"/>
    <col min="13058" max="13062" width="10" style="132" customWidth="1"/>
    <col min="13063" max="13308" width="9.140625" style="132"/>
    <col min="13309" max="13309" width="4.5703125" style="132" customWidth="1"/>
    <col min="13310" max="13310" width="23.5703125" style="132" customWidth="1"/>
    <col min="13311" max="13311" width="14.28515625" style="132" customWidth="1"/>
    <col min="13312" max="13312" width="74.85546875" style="132" customWidth="1"/>
    <col min="13313" max="13313" width="12.140625" style="132" customWidth="1"/>
    <col min="13314" max="13318" width="10" style="132" customWidth="1"/>
    <col min="13319" max="13564" width="9.140625" style="132"/>
    <col min="13565" max="13565" width="4.5703125" style="132" customWidth="1"/>
    <col min="13566" max="13566" width="23.5703125" style="132" customWidth="1"/>
    <col min="13567" max="13567" width="14.28515625" style="132" customWidth="1"/>
    <col min="13568" max="13568" width="74.85546875" style="132" customWidth="1"/>
    <col min="13569" max="13569" width="12.140625" style="132" customWidth="1"/>
    <col min="13570" max="13574" width="10" style="132" customWidth="1"/>
    <col min="13575" max="13820" width="9.140625" style="132"/>
    <col min="13821" max="13821" width="4.5703125" style="132" customWidth="1"/>
    <col min="13822" max="13822" width="23.5703125" style="132" customWidth="1"/>
    <col min="13823" max="13823" width="14.28515625" style="132" customWidth="1"/>
    <col min="13824" max="13824" width="74.85546875" style="132" customWidth="1"/>
    <col min="13825" max="13825" width="12.140625" style="132" customWidth="1"/>
    <col min="13826" max="13830" width="10" style="132" customWidth="1"/>
    <col min="13831" max="14076" width="9.140625" style="132"/>
    <col min="14077" max="14077" width="4.5703125" style="132" customWidth="1"/>
    <col min="14078" max="14078" width="23.5703125" style="132" customWidth="1"/>
    <col min="14079" max="14079" width="14.28515625" style="132" customWidth="1"/>
    <col min="14080" max="14080" width="74.85546875" style="132" customWidth="1"/>
    <col min="14081" max="14081" width="12.140625" style="132" customWidth="1"/>
    <col min="14082" max="14086" width="10" style="132" customWidth="1"/>
    <col min="14087" max="14332" width="9.140625" style="132"/>
    <col min="14333" max="14333" width="4.5703125" style="132" customWidth="1"/>
    <col min="14334" max="14334" width="23.5703125" style="132" customWidth="1"/>
    <col min="14335" max="14335" width="14.28515625" style="132" customWidth="1"/>
    <col min="14336" max="14336" width="74.85546875" style="132" customWidth="1"/>
    <col min="14337" max="14337" width="12.140625" style="132" customWidth="1"/>
    <col min="14338" max="14342" width="10" style="132" customWidth="1"/>
    <col min="14343" max="14588" width="9.140625" style="132"/>
    <col min="14589" max="14589" width="4.5703125" style="132" customWidth="1"/>
    <col min="14590" max="14590" width="23.5703125" style="132" customWidth="1"/>
    <col min="14591" max="14591" width="14.28515625" style="132" customWidth="1"/>
    <col min="14592" max="14592" width="74.85546875" style="132" customWidth="1"/>
    <col min="14593" max="14593" width="12.140625" style="132" customWidth="1"/>
    <col min="14594" max="14598" width="10" style="132" customWidth="1"/>
    <col min="14599" max="14844" width="9.140625" style="132"/>
    <col min="14845" max="14845" width="4.5703125" style="132" customWidth="1"/>
    <col min="14846" max="14846" width="23.5703125" style="132" customWidth="1"/>
    <col min="14847" max="14847" width="14.28515625" style="132" customWidth="1"/>
    <col min="14848" max="14848" width="74.85546875" style="132" customWidth="1"/>
    <col min="14849" max="14849" width="12.140625" style="132" customWidth="1"/>
    <col min="14850" max="14854" width="10" style="132" customWidth="1"/>
    <col min="14855" max="15100" width="9.140625" style="132"/>
    <col min="15101" max="15101" width="4.5703125" style="132" customWidth="1"/>
    <col min="15102" max="15102" width="23.5703125" style="132" customWidth="1"/>
    <col min="15103" max="15103" width="14.28515625" style="132" customWidth="1"/>
    <col min="15104" max="15104" width="74.85546875" style="132" customWidth="1"/>
    <col min="15105" max="15105" width="12.140625" style="132" customWidth="1"/>
    <col min="15106" max="15110" width="10" style="132" customWidth="1"/>
    <col min="15111" max="15356" width="9.140625" style="132"/>
    <col min="15357" max="15357" width="4.5703125" style="132" customWidth="1"/>
    <col min="15358" max="15358" width="23.5703125" style="132" customWidth="1"/>
    <col min="15359" max="15359" width="14.28515625" style="132" customWidth="1"/>
    <col min="15360" max="15360" width="74.85546875" style="132" customWidth="1"/>
    <col min="15361" max="15361" width="12.140625" style="132" customWidth="1"/>
    <col min="15362" max="15366" width="10" style="132" customWidth="1"/>
    <col min="15367" max="15612" width="9.140625" style="132"/>
    <col min="15613" max="15613" width="4.5703125" style="132" customWidth="1"/>
    <col min="15614" max="15614" width="23.5703125" style="132" customWidth="1"/>
    <col min="15615" max="15615" width="14.28515625" style="132" customWidth="1"/>
    <col min="15616" max="15616" width="74.85546875" style="132" customWidth="1"/>
    <col min="15617" max="15617" width="12.140625" style="132" customWidth="1"/>
    <col min="15618" max="15622" width="10" style="132" customWidth="1"/>
    <col min="15623" max="15868" width="9.140625" style="132"/>
    <col min="15869" max="15869" width="4.5703125" style="132" customWidth="1"/>
    <col min="15870" max="15870" width="23.5703125" style="132" customWidth="1"/>
    <col min="15871" max="15871" width="14.28515625" style="132" customWidth="1"/>
    <col min="15872" max="15872" width="74.85546875" style="132" customWidth="1"/>
    <col min="15873" max="15873" width="12.140625" style="132" customWidth="1"/>
    <col min="15874" max="15878" width="10" style="132" customWidth="1"/>
    <col min="15879" max="16124" width="9.140625" style="132"/>
    <col min="16125" max="16125" width="4.5703125" style="132" customWidth="1"/>
    <col min="16126" max="16126" width="23.5703125" style="132" customWidth="1"/>
    <col min="16127" max="16127" width="14.28515625" style="132" customWidth="1"/>
    <col min="16128" max="16128" width="74.85546875" style="132" customWidth="1"/>
    <col min="16129" max="16129" width="12.140625" style="132" customWidth="1"/>
    <col min="16130" max="16134" width="10" style="132" customWidth="1"/>
    <col min="16135" max="16384" width="9.140625" style="132"/>
  </cols>
  <sheetData>
    <row r="1" spans="1:6" s="105" customFormat="1" ht="87" customHeight="1" thickBot="1">
      <c r="A1" s="108"/>
      <c r="B1" s="109"/>
      <c r="E1" s="242"/>
      <c r="F1" s="242"/>
    </row>
    <row r="2" spans="1:6" s="105" customFormat="1">
      <c r="A2" s="111" t="s">
        <v>778</v>
      </c>
      <c r="B2" s="112"/>
      <c r="C2" s="112"/>
      <c r="D2" s="113" t="s">
        <v>1801</v>
      </c>
      <c r="E2" s="114"/>
      <c r="F2" s="112"/>
    </row>
    <row r="3" spans="1:6" s="105" customFormat="1">
      <c r="A3" s="484" t="s">
        <v>982</v>
      </c>
      <c r="B3" s="115"/>
      <c r="C3" s="115"/>
      <c r="D3" s="115"/>
      <c r="E3" s="116"/>
      <c r="F3" s="116" t="s">
        <v>983</v>
      </c>
    </row>
    <row r="4" spans="1:6" s="105" customFormat="1">
      <c r="A4" s="484"/>
      <c r="B4" s="117" t="s">
        <v>811</v>
      </c>
      <c r="C4" s="117"/>
      <c r="D4" s="117" t="s">
        <v>984</v>
      </c>
      <c r="E4" s="116">
        <v>1</v>
      </c>
      <c r="F4" s="116">
        <v>2</v>
      </c>
    </row>
    <row r="5" spans="1:6" s="488" customFormat="1" ht="12.75" customHeight="1">
      <c r="A5" s="485"/>
      <c r="B5" s="486" t="s">
        <v>406</v>
      </c>
      <c r="C5" s="487"/>
      <c r="D5" s="487"/>
      <c r="E5" s="338" t="s">
        <v>822</v>
      </c>
      <c r="F5" s="400" t="s">
        <v>1762</v>
      </c>
    </row>
    <row r="6" spans="1:6" s="121" customFormat="1" ht="12.75" customHeight="1">
      <c r="A6" s="118"/>
      <c r="B6" s="119" t="s">
        <v>407</v>
      </c>
      <c r="C6" s="339"/>
      <c r="D6" s="120"/>
      <c r="E6" s="339"/>
      <c r="F6" s="340"/>
    </row>
    <row r="7" spans="1:6" s="121" customFormat="1" ht="12.75" customHeight="1">
      <c r="A7" s="122"/>
      <c r="B7" s="123" t="s">
        <v>408</v>
      </c>
      <c r="C7" s="287"/>
      <c r="D7" s="124"/>
      <c r="E7" s="287"/>
      <c r="F7" s="287"/>
    </row>
    <row r="8" spans="1:6" s="489" customFormat="1" ht="12.75" customHeight="1">
      <c r="A8" s="126">
        <v>1</v>
      </c>
      <c r="B8" s="127" t="s">
        <v>409</v>
      </c>
      <c r="C8" s="128" t="s">
        <v>410</v>
      </c>
      <c r="D8" s="127" t="s">
        <v>411</v>
      </c>
      <c r="E8" s="402">
        <v>551</v>
      </c>
      <c r="F8" s="402">
        <f>E8*0.95</f>
        <v>523.44999999999993</v>
      </c>
    </row>
    <row r="9" spans="1:6" ht="12.75" customHeight="1">
      <c r="A9" s="129">
        <v>2</v>
      </c>
      <c r="B9" s="130" t="s">
        <v>412</v>
      </c>
      <c r="C9" s="131" t="s">
        <v>413</v>
      </c>
      <c r="D9" s="130" t="s">
        <v>414</v>
      </c>
      <c r="E9" s="403">
        <v>551</v>
      </c>
      <c r="F9" s="402">
        <f t="shared" ref="F9:F75" si="0">E9*0.95</f>
        <v>523.44999999999993</v>
      </c>
    </row>
    <row r="10" spans="1:6" ht="12.75" customHeight="1">
      <c r="A10" s="129">
        <v>3</v>
      </c>
      <c r="B10" s="130" t="s">
        <v>415</v>
      </c>
      <c r="C10" s="131" t="s">
        <v>416</v>
      </c>
      <c r="D10" s="130" t="s">
        <v>417</v>
      </c>
      <c r="E10" s="403">
        <v>551</v>
      </c>
      <c r="F10" s="402">
        <f t="shared" si="0"/>
        <v>523.44999999999993</v>
      </c>
    </row>
    <row r="11" spans="1:6" ht="12.75" customHeight="1">
      <c r="A11" s="129">
        <v>4</v>
      </c>
      <c r="B11" s="130" t="s">
        <v>418</v>
      </c>
      <c r="C11" s="131" t="s">
        <v>410</v>
      </c>
      <c r="D11" s="130" t="s">
        <v>419</v>
      </c>
      <c r="E11" s="406">
        <v>1151</v>
      </c>
      <c r="F11" s="402">
        <f t="shared" si="0"/>
        <v>1093.45</v>
      </c>
    </row>
    <row r="12" spans="1:6" ht="12.75" customHeight="1">
      <c r="A12" s="129">
        <v>5</v>
      </c>
      <c r="B12" s="133" t="s">
        <v>420</v>
      </c>
      <c r="C12" s="134" t="s">
        <v>421</v>
      </c>
      <c r="D12" s="130" t="s">
        <v>422</v>
      </c>
      <c r="E12" s="403">
        <v>784</v>
      </c>
      <c r="F12" s="402">
        <f t="shared" si="0"/>
        <v>744.8</v>
      </c>
    </row>
    <row r="13" spans="1:6" ht="12.75" customHeight="1">
      <c r="A13" s="135">
        <v>6</v>
      </c>
      <c r="B13" s="133" t="s">
        <v>423</v>
      </c>
      <c r="C13" s="134" t="s">
        <v>424</v>
      </c>
      <c r="D13" s="130" t="s">
        <v>425</v>
      </c>
      <c r="E13" s="403">
        <v>655</v>
      </c>
      <c r="F13" s="402">
        <f t="shared" si="0"/>
        <v>622.25</v>
      </c>
    </row>
    <row r="14" spans="1:6" ht="12.75" customHeight="1">
      <c r="A14" s="129">
        <v>7</v>
      </c>
      <c r="B14" s="133" t="s">
        <v>426</v>
      </c>
      <c r="C14" s="134" t="s">
        <v>427</v>
      </c>
      <c r="D14" s="130" t="s">
        <v>428</v>
      </c>
      <c r="E14" s="403">
        <v>326.06</v>
      </c>
      <c r="F14" s="402">
        <f t="shared" si="0"/>
        <v>309.75700000000001</v>
      </c>
    </row>
    <row r="15" spans="1:6" ht="12.75" customHeight="1">
      <c r="A15" s="129">
        <v>8</v>
      </c>
      <c r="B15" s="133" t="s">
        <v>429</v>
      </c>
      <c r="C15" s="134"/>
      <c r="D15" s="130" t="s">
        <v>430</v>
      </c>
      <c r="E15" s="403">
        <v>326.06</v>
      </c>
      <c r="F15" s="402">
        <f t="shared" si="0"/>
        <v>309.75700000000001</v>
      </c>
    </row>
    <row r="16" spans="1:6" ht="12.75" customHeight="1">
      <c r="A16" s="129">
        <v>9</v>
      </c>
      <c r="B16" s="133" t="s">
        <v>431</v>
      </c>
      <c r="C16" s="134"/>
      <c r="D16" s="130" t="s">
        <v>432</v>
      </c>
      <c r="E16" s="403">
        <v>532.93000000000006</v>
      </c>
      <c r="F16" s="402">
        <f t="shared" si="0"/>
        <v>506.28350000000006</v>
      </c>
    </row>
    <row r="17" spans="1:6" ht="12.75" customHeight="1">
      <c r="A17" s="129">
        <v>10</v>
      </c>
      <c r="B17" s="133" t="s">
        <v>433</v>
      </c>
      <c r="C17" s="134" t="s">
        <v>434</v>
      </c>
      <c r="D17" s="130" t="s">
        <v>435</v>
      </c>
      <c r="E17" s="403">
        <v>546.63</v>
      </c>
      <c r="F17" s="402">
        <f t="shared" si="0"/>
        <v>519.29849999999999</v>
      </c>
    </row>
    <row r="18" spans="1:6" ht="12.75" customHeight="1">
      <c r="A18" s="135">
        <v>11</v>
      </c>
      <c r="B18" s="133" t="s">
        <v>436</v>
      </c>
      <c r="C18" s="134" t="s">
        <v>437</v>
      </c>
      <c r="D18" s="130" t="s">
        <v>438</v>
      </c>
      <c r="E18" s="403">
        <v>591.84</v>
      </c>
      <c r="F18" s="402">
        <f t="shared" si="0"/>
        <v>562.24800000000005</v>
      </c>
    </row>
    <row r="19" spans="1:6" ht="12.75" customHeight="1">
      <c r="A19" s="129">
        <v>12</v>
      </c>
      <c r="B19" s="133" t="s">
        <v>439</v>
      </c>
      <c r="C19" s="134" t="s">
        <v>440</v>
      </c>
      <c r="D19" s="130" t="s">
        <v>441</v>
      </c>
      <c r="E19" s="403">
        <v>690.48</v>
      </c>
      <c r="F19" s="402">
        <f t="shared" si="0"/>
        <v>655.95600000000002</v>
      </c>
    </row>
    <row r="20" spans="1:6" ht="12.75" customHeight="1">
      <c r="A20" s="129">
        <v>13</v>
      </c>
      <c r="B20" s="133" t="s">
        <v>442</v>
      </c>
      <c r="C20" s="134" t="s">
        <v>443</v>
      </c>
      <c r="D20" s="130" t="s">
        <v>444</v>
      </c>
      <c r="E20" s="403">
        <v>723.36</v>
      </c>
      <c r="F20" s="402">
        <f t="shared" si="0"/>
        <v>687.19200000000001</v>
      </c>
    </row>
    <row r="21" spans="1:6" ht="12.75" customHeight="1">
      <c r="A21" s="136">
        <v>14</v>
      </c>
      <c r="B21" s="137" t="s">
        <v>445</v>
      </c>
      <c r="C21" s="138" t="s">
        <v>446</v>
      </c>
      <c r="D21" s="139" t="s">
        <v>447</v>
      </c>
      <c r="E21" s="401">
        <v>409.63000000000005</v>
      </c>
      <c r="F21" s="402">
        <f t="shared" si="0"/>
        <v>389.14850000000001</v>
      </c>
    </row>
    <row r="22" spans="1:6" s="141" customFormat="1" ht="12.75" customHeight="1">
      <c r="A22" s="140"/>
      <c r="B22" s="123" t="s">
        <v>448</v>
      </c>
      <c r="C22" s="125"/>
      <c r="D22" s="125"/>
      <c r="E22" s="125"/>
      <c r="F22" s="125"/>
    </row>
    <row r="23" spans="1:6" ht="12.75" customHeight="1">
      <c r="A23" s="142">
        <v>15</v>
      </c>
      <c r="B23" s="143" t="s">
        <v>449</v>
      </c>
      <c r="C23" s="144" t="s">
        <v>450</v>
      </c>
      <c r="D23" s="145" t="s">
        <v>451</v>
      </c>
      <c r="E23" s="402">
        <v>552.11</v>
      </c>
      <c r="F23" s="402">
        <f t="shared" si="0"/>
        <v>524.50450000000001</v>
      </c>
    </row>
    <row r="24" spans="1:6" ht="12.75" customHeight="1">
      <c r="A24" s="129">
        <v>16</v>
      </c>
      <c r="B24" s="146" t="s">
        <v>452</v>
      </c>
      <c r="C24" s="134" t="s">
        <v>453</v>
      </c>
      <c r="D24" s="133" t="s">
        <v>454</v>
      </c>
      <c r="E24" s="403">
        <v>409.63000000000005</v>
      </c>
      <c r="F24" s="402">
        <f t="shared" si="0"/>
        <v>389.14850000000001</v>
      </c>
    </row>
    <row r="25" spans="1:6" ht="12.75" customHeight="1">
      <c r="A25" s="136">
        <v>17</v>
      </c>
      <c r="B25" s="147" t="s">
        <v>455</v>
      </c>
      <c r="C25" s="138"/>
      <c r="D25" s="137" t="s">
        <v>456</v>
      </c>
      <c r="E25" s="401">
        <v>401.41</v>
      </c>
      <c r="F25" s="402">
        <f t="shared" si="0"/>
        <v>381.33949999999999</v>
      </c>
    </row>
    <row r="26" spans="1:6" ht="12.75" customHeight="1">
      <c r="A26" s="148"/>
      <c r="B26" s="123" t="s">
        <v>608</v>
      </c>
      <c r="C26" s="154"/>
      <c r="D26" s="154"/>
      <c r="E26" s="154"/>
      <c r="F26" s="154"/>
    </row>
    <row r="27" spans="1:6" ht="12.75" customHeight="1">
      <c r="A27" s="142">
        <v>18</v>
      </c>
      <c r="B27" s="143" t="s">
        <v>457</v>
      </c>
      <c r="C27" s="144" t="s">
        <v>458</v>
      </c>
      <c r="D27" s="145" t="s">
        <v>459</v>
      </c>
      <c r="E27" s="402">
        <v>787.75000000000011</v>
      </c>
      <c r="F27" s="402">
        <f t="shared" si="0"/>
        <v>748.36250000000007</v>
      </c>
    </row>
    <row r="28" spans="1:6" ht="12.75" customHeight="1">
      <c r="A28" s="129">
        <v>19</v>
      </c>
      <c r="B28" s="146" t="s">
        <v>460</v>
      </c>
      <c r="C28" s="134" t="s">
        <v>461</v>
      </c>
      <c r="D28" s="133" t="s">
        <v>462</v>
      </c>
      <c r="E28" s="403">
        <v>894.61</v>
      </c>
      <c r="F28" s="402">
        <f t="shared" si="0"/>
        <v>849.87950000000001</v>
      </c>
    </row>
    <row r="29" spans="1:6" ht="12.75" customHeight="1">
      <c r="A29" s="136">
        <v>20</v>
      </c>
      <c r="B29" s="147" t="s">
        <v>463</v>
      </c>
      <c r="C29" s="138" t="s">
        <v>464</v>
      </c>
      <c r="D29" s="137" t="s">
        <v>465</v>
      </c>
      <c r="E29" s="401">
        <v>978.18000000000006</v>
      </c>
      <c r="F29" s="402">
        <f t="shared" si="0"/>
        <v>929.27100000000007</v>
      </c>
    </row>
    <row r="30" spans="1:6" ht="12.75" customHeight="1">
      <c r="A30" s="148"/>
      <c r="B30" s="123" t="s">
        <v>637</v>
      </c>
      <c r="C30" s="154"/>
      <c r="D30" s="154"/>
      <c r="E30" s="154"/>
      <c r="F30" s="154"/>
    </row>
    <row r="31" spans="1:6" ht="12.75" customHeight="1">
      <c r="A31" s="149">
        <v>21</v>
      </c>
      <c r="B31" s="150" t="s">
        <v>466</v>
      </c>
      <c r="C31" s="151"/>
      <c r="D31" s="152" t="s">
        <v>467</v>
      </c>
      <c r="E31" s="490">
        <v>1137</v>
      </c>
      <c r="F31" s="402">
        <f t="shared" si="0"/>
        <v>1080.1499999999999</v>
      </c>
    </row>
    <row r="32" spans="1:6" ht="12.75" customHeight="1">
      <c r="A32" s="148"/>
      <c r="B32" s="123" t="s">
        <v>468</v>
      </c>
      <c r="C32" s="154"/>
      <c r="D32" s="154"/>
      <c r="E32" s="154"/>
      <c r="F32" s="154"/>
    </row>
    <row r="33" spans="1:6" ht="12.75" customHeight="1">
      <c r="A33" s="149">
        <v>22</v>
      </c>
      <c r="B33" s="152" t="s">
        <v>469</v>
      </c>
      <c r="C33" s="151"/>
      <c r="D33" s="152" t="s">
        <v>470</v>
      </c>
      <c r="E33" s="490">
        <v>1252</v>
      </c>
      <c r="F33" s="402">
        <f t="shared" si="0"/>
        <v>1189.3999999999999</v>
      </c>
    </row>
    <row r="34" spans="1:6" ht="12.75" customHeight="1">
      <c r="A34" s="148"/>
      <c r="B34" s="123" t="s">
        <v>471</v>
      </c>
      <c r="C34" s="154"/>
      <c r="D34" s="154"/>
      <c r="E34" s="154"/>
      <c r="F34" s="154"/>
    </row>
    <row r="35" spans="1:6" ht="12.75" customHeight="1">
      <c r="A35" s="142">
        <v>23</v>
      </c>
      <c r="B35" s="145" t="s">
        <v>472</v>
      </c>
      <c r="C35" s="153"/>
      <c r="D35" s="127" t="s">
        <v>473</v>
      </c>
      <c r="E35" s="402">
        <v>1655</v>
      </c>
      <c r="F35" s="402">
        <f t="shared" si="0"/>
        <v>1572.25</v>
      </c>
    </row>
    <row r="36" spans="1:6" ht="12.75" customHeight="1">
      <c r="A36" s="136">
        <v>24</v>
      </c>
      <c r="B36" s="137" t="s">
        <v>474</v>
      </c>
      <c r="C36" s="138"/>
      <c r="D36" s="139" t="s">
        <v>475</v>
      </c>
      <c r="E36" s="401">
        <v>1338</v>
      </c>
      <c r="F36" s="402">
        <f t="shared" si="0"/>
        <v>1271.0999999999999</v>
      </c>
    </row>
    <row r="37" spans="1:6" ht="12.75" customHeight="1">
      <c r="A37" s="148"/>
      <c r="B37" s="123" t="s">
        <v>1587</v>
      </c>
      <c r="C37" s="154"/>
      <c r="D37" s="154"/>
      <c r="E37" s="154"/>
      <c r="F37" s="154"/>
    </row>
    <row r="38" spans="1:6" ht="12.75" customHeight="1">
      <c r="A38" s="136">
        <v>26</v>
      </c>
      <c r="B38" s="137" t="s">
        <v>1588</v>
      </c>
      <c r="C38" s="138"/>
      <c r="D38" s="139" t="s">
        <v>1589</v>
      </c>
      <c r="E38" s="401" t="s">
        <v>1577</v>
      </c>
      <c r="F38" s="402" t="s">
        <v>1577</v>
      </c>
    </row>
    <row r="39" spans="1:6" ht="12.75" customHeight="1">
      <c r="A39" s="148"/>
      <c r="B39" s="123" t="s">
        <v>476</v>
      </c>
      <c r="C39" s="154"/>
      <c r="D39" s="154"/>
      <c r="E39" s="154"/>
      <c r="F39" s="154"/>
    </row>
    <row r="40" spans="1:6" ht="12.75" customHeight="1">
      <c r="A40" s="142">
        <v>27</v>
      </c>
      <c r="B40" s="127" t="s">
        <v>477</v>
      </c>
      <c r="C40" s="144" t="s">
        <v>478</v>
      </c>
      <c r="D40" s="127" t="s">
        <v>479</v>
      </c>
      <c r="E40" s="402">
        <v>215.09</v>
      </c>
      <c r="F40" s="402">
        <f t="shared" si="0"/>
        <v>204.3355</v>
      </c>
    </row>
    <row r="41" spans="1:6" ht="12.75" customHeight="1">
      <c r="A41" s="129">
        <v>28</v>
      </c>
      <c r="B41" s="130" t="s">
        <v>481</v>
      </c>
      <c r="C41" s="134"/>
      <c r="D41" s="130" t="s">
        <v>482</v>
      </c>
      <c r="E41" s="403">
        <v>261.67</v>
      </c>
      <c r="F41" s="402">
        <f t="shared" si="0"/>
        <v>248.5865</v>
      </c>
    </row>
    <row r="42" spans="1:6" ht="25.5">
      <c r="A42" s="129">
        <v>29</v>
      </c>
      <c r="B42" s="130" t="s">
        <v>985</v>
      </c>
      <c r="C42" s="134"/>
      <c r="D42" s="130" t="s">
        <v>480</v>
      </c>
      <c r="E42" s="403">
        <v>260.3</v>
      </c>
      <c r="F42" s="402">
        <f t="shared" si="0"/>
        <v>247.285</v>
      </c>
    </row>
    <row r="43" spans="1:6" ht="12.75" customHeight="1">
      <c r="A43" s="129">
        <v>30</v>
      </c>
      <c r="B43" s="130" t="s">
        <v>483</v>
      </c>
      <c r="C43" s="134"/>
      <c r="D43" s="130" t="s">
        <v>484</v>
      </c>
      <c r="E43" s="403">
        <v>252.08</v>
      </c>
      <c r="F43" s="402">
        <f t="shared" si="0"/>
        <v>239.476</v>
      </c>
    </row>
    <row r="44" spans="1:6" ht="38.25">
      <c r="A44" s="129">
        <v>25</v>
      </c>
      <c r="B44" s="130" t="s">
        <v>986</v>
      </c>
      <c r="C44" s="134"/>
      <c r="D44" s="130" t="s">
        <v>485</v>
      </c>
      <c r="E44" s="403">
        <v>856</v>
      </c>
      <c r="F44" s="402">
        <f>E44*0.95</f>
        <v>813.19999999999993</v>
      </c>
    </row>
    <row r="45" spans="1:6" ht="12.75" customHeight="1">
      <c r="A45" s="136">
        <v>31</v>
      </c>
      <c r="B45" s="139" t="s">
        <v>486</v>
      </c>
      <c r="C45" s="138"/>
      <c r="D45" s="139" t="s">
        <v>487</v>
      </c>
      <c r="E45" s="401">
        <v>369</v>
      </c>
      <c r="F45" s="402">
        <f t="shared" si="0"/>
        <v>350.55</v>
      </c>
    </row>
    <row r="46" spans="1:6" ht="12.75" customHeight="1">
      <c r="A46" s="148"/>
      <c r="B46" s="123" t="s">
        <v>488</v>
      </c>
      <c r="C46" s="154"/>
      <c r="D46" s="154"/>
      <c r="E46" s="154"/>
      <c r="F46" s="154"/>
    </row>
    <row r="47" spans="1:6" ht="12.75" customHeight="1">
      <c r="A47" s="142">
        <v>32</v>
      </c>
      <c r="B47" s="143" t="s">
        <v>489</v>
      </c>
      <c r="C47" s="144" t="s">
        <v>490</v>
      </c>
      <c r="D47" s="145" t="s">
        <v>491</v>
      </c>
      <c r="E47" s="402">
        <v>1368.63</v>
      </c>
      <c r="F47" s="402">
        <f t="shared" si="0"/>
        <v>1300.1985</v>
      </c>
    </row>
    <row r="48" spans="1:6" ht="12.75" customHeight="1">
      <c r="A48" s="129">
        <v>33</v>
      </c>
      <c r="B48" s="146" t="s">
        <v>492</v>
      </c>
      <c r="C48" s="155" t="s">
        <v>493</v>
      </c>
      <c r="D48" s="133" t="s">
        <v>494</v>
      </c>
      <c r="E48" s="403">
        <v>1511.1100000000001</v>
      </c>
      <c r="F48" s="402">
        <f t="shared" si="0"/>
        <v>1435.5545</v>
      </c>
    </row>
    <row r="49" spans="1:6" ht="12.75" customHeight="1">
      <c r="A49" s="129">
        <v>34</v>
      </c>
      <c r="B49" s="146" t="s">
        <v>495</v>
      </c>
      <c r="C49" s="155" t="s">
        <v>496</v>
      </c>
      <c r="D49" s="133" t="s">
        <v>497</v>
      </c>
      <c r="E49" s="403">
        <v>2044.0400000000002</v>
      </c>
      <c r="F49" s="402">
        <f t="shared" si="0"/>
        <v>1941.8380000000002</v>
      </c>
    </row>
    <row r="50" spans="1:6" ht="12.75" customHeight="1">
      <c r="A50" s="129">
        <v>35</v>
      </c>
      <c r="B50" s="146" t="s">
        <v>498</v>
      </c>
      <c r="C50" s="155" t="s">
        <v>496</v>
      </c>
      <c r="D50" s="133" t="s">
        <v>499</v>
      </c>
      <c r="E50" s="403">
        <v>2230.36</v>
      </c>
      <c r="F50" s="402">
        <f t="shared" si="0"/>
        <v>2118.8420000000001</v>
      </c>
    </row>
    <row r="51" spans="1:6" ht="12.75" customHeight="1">
      <c r="A51" s="129">
        <v>36</v>
      </c>
      <c r="B51" s="146" t="s">
        <v>500</v>
      </c>
      <c r="C51" s="155" t="s">
        <v>496</v>
      </c>
      <c r="D51" s="133" t="s">
        <v>501</v>
      </c>
      <c r="E51" s="403">
        <v>2575.6000000000004</v>
      </c>
      <c r="F51" s="402">
        <f t="shared" si="0"/>
        <v>2446.8200000000002</v>
      </c>
    </row>
    <row r="52" spans="1:6" ht="12.75" customHeight="1">
      <c r="A52" s="129">
        <v>37</v>
      </c>
      <c r="B52" s="146" t="s">
        <v>502</v>
      </c>
      <c r="C52" s="134" t="s">
        <v>503</v>
      </c>
      <c r="D52" s="133" t="s">
        <v>504</v>
      </c>
      <c r="E52" s="403">
        <v>1617.97</v>
      </c>
      <c r="F52" s="402">
        <f t="shared" si="0"/>
        <v>1537.0715</v>
      </c>
    </row>
    <row r="53" spans="1:6" ht="12.75" customHeight="1">
      <c r="A53" s="129">
        <v>38</v>
      </c>
      <c r="B53" s="146" t="s">
        <v>505</v>
      </c>
      <c r="C53" s="134" t="s">
        <v>506</v>
      </c>
      <c r="D53" s="156" t="s">
        <v>507</v>
      </c>
      <c r="E53" s="403">
        <v>4100.4100000000008</v>
      </c>
      <c r="F53" s="402">
        <f t="shared" si="0"/>
        <v>3895.3895000000007</v>
      </c>
    </row>
    <row r="54" spans="1:6" ht="25.5" customHeight="1">
      <c r="A54" s="129">
        <v>39</v>
      </c>
      <c r="B54" s="133" t="s">
        <v>508</v>
      </c>
      <c r="C54" s="155" t="s">
        <v>509</v>
      </c>
      <c r="D54" s="133" t="s">
        <v>987</v>
      </c>
      <c r="E54" s="403">
        <v>6151.3</v>
      </c>
      <c r="F54" s="402">
        <f t="shared" si="0"/>
        <v>5843.7349999999997</v>
      </c>
    </row>
    <row r="55" spans="1:6" ht="25.5" customHeight="1">
      <c r="A55" s="129">
        <v>40</v>
      </c>
      <c r="B55" s="133" t="s">
        <v>510</v>
      </c>
      <c r="C55" s="155" t="s">
        <v>509</v>
      </c>
      <c r="D55" s="133" t="s">
        <v>511</v>
      </c>
      <c r="E55" s="403">
        <v>2998.9300000000003</v>
      </c>
      <c r="F55" s="402">
        <f t="shared" si="0"/>
        <v>2848.9835000000003</v>
      </c>
    </row>
    <row r="56" spans="1:6" ht="12.75" customHeight="1">
      <c r="A56" s="129">
        <v>41</v>
      </c>
      <c r="B56" s="133" t="s">
        <v>988</v>
      </c>
      <c r="C56" s="155"/>
      <c r="D56" s="133" t="s">
        <v>989</v>
      </c>
      <c r="E56" s="403">
        <v>1916.63</v>
      </c>
      <c r="F56" s="402">
        <f t="shared" si="0"/>
        <v>1820.7985000000001</v>
      </c>
    </row>
    <row r="57" spans="1:6" ht="12.75" customHeight="1">
      <c r="A57" s="129">
        <v>42</v>
      </c>
      <c r="B57" s="133" t="s">
        <v>512</v>
      </c>
      <c r="C57" s="155"/>
      <c r="D57" s="133" t="s">
        <v>990</v>
      </c>
      <c r="E57" s="403">
        <v>1570.0200000000002</v>
      </c>
      <c r="F57" s="402">
        <f t="shared" si="0"/>
        <v>1491.5190000000002</v>
      </c>
    </row>
    <row r="58" spans="1:6" ht="12.75" customHeight="1">
      <c r="A58" s="129">
        <v>43</v>
      </c>
      <c r="B58" s="133" t="s">
        <v>513</v>
      </c>
      <c r="C58" s="155"/>
      <c r="D58" s="133" t="s">
        <v>991</v>
      </c>
      <c r="E58" s="403">
        <v>1326</v>
      </c>
      <c r="F58" s="402">
        <f t="shared" si="0"/>
        <v>1259.7</v>
      </c>
    </row>
    <row r="59" spans="1:6" ht="12.75" customHeight="1">
      <c r="A59" s="129">
        <v>43</v>
      </c>
      <c r="B59" s="133" t="s">
        <v>1697</v>
      </c>
      <c r="C59" s="155"/>
      <c r="D59" s="133" t="s">
        <v>1698</v>
      </c>
      <c r="E59" s="403">
        <v>1999</v>
      </c>
      <c r="F59" s="402">
        <f t="shared" si="0"/>
        <v>1899.05</v>
      </c>
    </row>
    <row r="60" spans="1:6" ht="12.75" customHeight="1">
      <c r="A60" s="129">
        <v>43</v>
      </c>
      <c r="B60" s="133" t="s">
        <v>1699</v>
      </c>
      <c r="C60" s="155"/>
      <c r="D60" s="133" t="s">
        <v>1698</v>
      </c>
      <c r="E60" s="403">
        <v>1999</v>
      </c>
      <c r="F60" s="402">
        <f t="shared" si="0"/>
        <v>1899.05</v>
      </c>
    </row>
    <row r="61" spans="1:6" ht="12.75" customHeight="1">
      <c r="A61" s="129">
        <v>44</v>
      </c>
      <c r="B61" s="133" t="s">
        <v>514</v>
      </c>
      <c r="C61" s="155" t="s">
        <v>506</v>
      </c>
      <c r="D61" s="133" t="s">
        <v>515</v>
      </c>
      <c r="E61" s="403">
        <v>7699</v>
      </c>
      <c r="F61" s="402">
        <f t="shared" si="0"/>
        <v>7314.0499999999993</v>
      </c>
    </row>
    <row r="62" spans="1:6" ht="25.5" customHeight="1">
      <c r="A62" s="129">
        <v>45</v>
      </c>
      <c r="B62" s="133" t="s">
        <v>516</v>
      </c>
      <c r="C62" s="155"/>
      <c r="D62" s="133" t="s">
        <v>517</v>
      </c>
      <c r="E62" s="403">
        <v>343</v>
      </c>
      <c r="F62" s="402">
        <f t="shared" si="0"/>
        <v>325.84999999999997</v>
      </c>
    </row>
    <row r="63" spans="1:6" ht="12.75" customHeight="1">
      <c r="A63" s="129">
        <v>46</v>
      </c>
      <c r="B63" s="146" t="s">
        <v>518</v>
      </c>
      <c r="C63" s="134" t="s">
        <v>519</v>
      </c>
      <c r="D63" s="133" t="s">
        <v>520</v>
      </c>
      <c r="E63" s="403">
        <v>1142.5800000000002</v>
      </c>
      <c r="F63" s="402">
        <f t="shared" si="0"/>
        <v>1085.451</v>
      </c>
    </row>
    <row r="64" spans="1:6" ht="12.75" customHeight="1">
      <c r="A64" s="129">
        <v>47</v>
      </c>
      <c r="B64" s="146" t="s">
        <v>521</v>
      </c>
      <c r="C64" s="134" t="s">
        <v>522</v>
      </c>
      <c r="D64" s="133" t="s">
        <v>523</v>
      </c>
      <c r="E64" s="403">
        <v>943.93000000000006</v>
      </c>
      <c r="F64" s="402">
        <f t="shared" si="0"/>
        <v>896.73350000000005</v>
      </c>
    </row>
    <row r="65" spans="1:6" ht="12.75" customHeight="1">
      <c r="A65" s="129">
        <v>48</v>
      </c>
      <c r="B65" s="146" t="s">
        <v>524</v>
      </c>
      <c r="C65" s="134" t="s">
        <v>525</v>
      </c>
      <c r="D65" s="133" t="s">
        <v>526</v>
      </c>
      <c r="E65" s="403">
        <v>763.09</v>
      </c>
      <c r="F65" s="402">
        <f t="shared" si="0"/>
        <v>724.93550000000005</v>
      </c>
    </row>
    <row r="66" spans="1:6" ht="25.5" customHeight="1">
      <c r="A66" s="129">
        <v>49</v>
      </c>
      <c r="B66" s="133" t="s">
        <v>527</v>
      </c>
      <c r="C66" s="134"/>
      <c r="D66" s="133" t="s">
        <v>528</v>
      </c>
      <c r="E66" s="403">
        <v>5718.38</v>
      </c>
      <c r="F66" s="402">
        <f t="shared" si="0"/>
        <v>5432.4610000000002</v>
      </c>
    </row>
    <row r="67" spans="1:6" ht="12.75" customHeight="1">
      <c r="A67" s="129">
        <v>50</v>
      </c>
      <c r="B67" s="146" t="s">
        <v>529</v>
      </c>
      <c r="C67" s="134" t="s">
        <v>530</v>
      </c>
      <c r="D67" s="133" t="s">
        <v>992</v>
      </c>
      <c r="E67" s="403">
        <v>220.57000000000002</v>
      </c>
      <c r="F67" s="402">
        <f t="shared" si="0"/>
        <v>209.54150000000001</v>
      </c>
    </row>
    <row r="68" spans="1:6" ht="12.75" customHeight="1">
      <c r="A68" s="129">
        <v>51</v>
      </c>
      <c r="B68" s="146" t="s">
        <v>531</v>
      </c>
      <c r="C68" s="134" t="s">
        <v>530</v>
      </c>
      <c r="D68" s="133" t="s">
        <v>532</v>
      </c>
      <c r="E68" s="403">
        <v>752.13000000000011</v>
      </c>
      <c r="F68" s="402">
        <f t="shared" si="0"/>
        <v>714.52350000000013</v>
      </c>
    </row>
    <row r="69" spans="1:6" ht="12.75" customHeight="1">
      <c r="A69" s="136">
        <v>52</v>
      </c>
      <c r="B69" s="147" t="s">
        <v>533</v>
      </c>
      <c r="C69" s="138" t="s">
        <v>530</v>
      </c>
      <c r="D69" s="137" t="s">
        <v>534</v>
      </c>
      <c r="E69" s="401">
        <v>771.31000000000006</v>
      </c>
      <c r="F69" s="402">
        <f t="shared" si="0"/>
        <v>732.74450000000002</v>
      </c>
    </row>
    <row r="70" spans="1:6" ht="12.75" customHeight="1">
      <c r="A70" s="148"/>
      <c r="B70" s="123" t="s">
        <v>535</v>
      </c>
      <c r="C70" s="154"/>
      <c r="D70" s="154"/>
      <c r="E70" s="154"/>
      <c r="F70" s="154"/>
    </row>
    <row r="71" spans="1:6" ht="12.75" customHeight="1">
      <c r="A71" s="142">
        <v>53</v>
      </c>
      <c r="B71" s="145" t="s">
        <v>536</v>
      </c>
      <c r="C71" s="144"/>
      <c r="D71" s="145" t="s">
        <v>537</v>
      </c>
      <c r="E71" s="402">
        <v>221.94000000000003</v>
      </c>
      <c r="F71" s="402">
        <f t="shared" si="0"/>
        <v>210.84300000000002</v>
      </c>
    </row>
    <row r="72" spans="1:6" ht="12.75" customHeight="1">
      <c r="A72" s="129">
        <v>54</v>
      </c>
      <c r="B72" s="133" t="s">
        <v>538</v>
      </c>
      <c r="C72" s="134"/>
      <c r="D72" s="133" t="s">
        <v>539</v>
      </c>
      <c r="E72" s="403">
        <v>189.06</v>
      </c>
      <c r="F72" s="402">
        <f t="shared" si="0"/>
        <v>179.607</v>
      </c>
    </row>
    <row r="73" spans="1:6" ht="12.75" customHeight="1">
      <c r="A73" s="129">
        <v>55</v>
      </c>
      <c r="B73" s="133" t="s">
        <v>540</v>
      </c>
      <c r="C73" s="134"/>
      <c r="D73" s="133" t="s">
        <v>541</v>
      </c>
      <c r="E73" s="403">
        <v>279.48</v>
      </c>
      <c r="F73" s="402">
        <f t="shared" si="0"/>
        <v>265.50600000000003</v>
      </c>
    </row>
    <row r="74" spans="1:6" ht="12.75" customHeight="1">
      <c r="A74" s="129">
        <v>56</v>
      </c>
      <c r="B74" s="133" t="s">
        <v>542</v>
      </c>
      <c r="C74" s="134" t="s">
        <v>543</v>
      </c>
      <c r="D74" s="133" t="s">
        <v>544</v>
      </c>
      <c r="E74" s="403">
        <v>100.01</v>
      </c>
      <c r="F74" s="402">
        <f t="shared" si="0"/>
        <v>95.009500000000003</v>
      </c>
    </row>
    <row r="75" spans="1:6" ht="12.75" customHeight="1">
      <c r="A75" s="136">
        <v>57</v>
      </c>
      <c r="B75" s="137" t="s">
        <v>545</v>
      </c>
      <c r="C75" s="138" t="s">
        <v>543</v>
      </c>
      <c r="D75" s="137" t="s">
        <v>546</v>
      </c>
      <c r="E75" s="401">
        <v>163.03</v>
      </c>
      <c r="F75" s="402">
        <f t="shared" si="0"/>
        <v>154.8785</v>
      </c>
    </row>
    <row r="76" spans="1:6" s="160" customFormat="1" ht="12.75" customHeight="1">
      <c r="A76" s="157"/>
      <c r="B76" s="158" t="s">
        <v>547</v>
      </c>
      <c r="C76" s="159"/>
      <c r="D76" s="159"/>
      <c r="E76" s="159"/>
      <c r="F76" s="159"/>
    </row>
    <row r="77" spans="1:6" s="160" customFormat="1" ht="12.75" customHeight="1">
      <c r="A77" s="161"/>
      <c r="B77" s="162" t="s">
        <v>548</v>
      </c>
      <c r="C77" s="163"/>
      <c r="D77" s="163"/>
      <c r="E77" s="163"/>
      <c r="F77" s="163"/>
    </row>
    <row r="78" spans="1:6" ht="12.75" customHeight="1">
      <c r="A78" s="142">
        <v>58</v>
      </c>
      <c r="B78" s="143" t="s">
        <v>549</v>
      </c>
      <c r="C78" s="144" t="s">
        <v>550</v>
      </c>
      <c r="D78" s="145" t="s">
        <v>551</v>
      </c>
      <c r="E78" s="402">
        <v>1341.23</v>
      </c>
      <c r="F78" s="402">
        <f t="shared" ref="F78:F147" si="1">E78*0.95</f>
        <v>1274.1685</v>
      </c>
    </row>
    <row r="79" spans="1:6" ht="12.75" customHeight="1">
      <c r="A79" s="129">
        <v>59</v>
      </c>
      <c r="B79" s="133" t="s">
        <v>552</v>
      </c>
      <c r="C79" s="134" t="s">
        <v>553</v>
      </c>
      <c r="D79" s="133" t="s">
        <v>554</v>
      </c>
      <c r="E79" s="403">
        <v>579.51</v>
      </c>
      <c r="F79" s="402">
        <f t="shared" si="1"/>
        <v>550.53449999999998</v>
      </c>
    </row>
    <row r="80" spans="1:6" ht="12.75" customHeight="1">
      <c r="A80" s="129">
        <v>60</v>
      </c>
      <c r="B80" s="133" t="s">
        <v>555</v>
      </c>
      <c r="C80" s="134" t="s">
        <v>553</v>
      </c>
      <c r="D80" s="133" t="s">
        <v>556</v>
      </c>
      <c r="E80" s="403">
        <v>579.51</v>
      </c>
      <c r="F80" s="402">
        <f t="shared" si="1"/>
        <v>550.53449999999998</v>
      </c>
    </row>
    <row r="81" spans="1:6" ht="12.75" customHeight="1">
      <c r="A81" s="129">
        <v>61</v>
      </c>
      <c r="B81" s="146" t="s">
        <v>557</v>
      </c>
      <c r="C81" s="134" t="s">
        <v>558</v>
      </c>
      <c r="D81" s="133" t="s">
        <v>559</v>
      </c>
      <c r="E81" s="403">
        <v>387.71000000000004</v>
      </c>
      <c r="F81" s="402">
        <f t="shared" si="1"/>
        <v>368.3245</v>
      </c>
    </row>
    <row r="82" spans="1:6" ht="12.75" customHeight="1">
      <c r="A82" s="129">
        <v>62</v>
      </c>
      <c r="B82" s="146" t="s">
        <v>560</v>
      </c>
      <c r="C82" s="134" t="s">
        <v>558</v>
      </c>
      <c r="D82" s="133" t="s">
        <v>559</v>
      </c>
      <c r="E82" s="403">
        <v>387.71000000000004</v>
      </c>
      <c r="F82" s="402">
        <f t="shared" si="1"/>
        <v>368.3245</v>
      </c>
    </row>
    <row r="83" spans="1:6" ht="12.75" customHeight="1">
      <c r="A83" s="129">
        <v>63</v>
      </c>
      <c r="B83" s="133" t="s">
        <v>561</v>
      </c>
      <c r="C83" s="134" t="s">
        <v>558</v>
      </c>
      <c r="D83" s="82" t="s">
        <v>562</v>
      </c>
      <c r="E83" s="403">
        <v>890.50000000000011</v>
      </c>
      <c r="F83" s="402">
        <f t="shared" si="1"/>
        <v>845.97500000000002</v>
      </c>
    </row>
    <row r="84" spans="1:6" ht="12.75" customHeight="1">
      <c r="A84" s="136">
        <v>64</v>
      </c>
      <c r="B84" s="147" t="s">
        <v>563</v>
      </c>
      <c r="C84" s="138" t="s">
        <v>564</v>
      </c>
      <c r="D84" s="137" t="s">
        <v>565</v>
      </c>
      <c r="E84" s="401">
        <v>437.03000000000003</v>
      </c>
      <c r="F84" s="402">
        <f t="shared" si="1"/>
        <v>415.17849999999999</v>
      </c>
    </row>
    <row r="85" spans="1:6" s="160" customFormat="1" ht="12.75" customHeight="1">
      <c r="A85" s="164"/>
      <c r="B85" s="162" t="s">
        <v>566</v>
      </c>
      <c r="C85" s="163"/>
      <c r="D85" s="163"/>
      <c r="E85" s="163"/>
      <c r="F85" s="163"/>
    </row>
    <row r="86" spans="1:6" ht="12.75" customHeight="1">
      <c r="A86" s="142">
        <v>65</v>
      </c>
      <c r="B86" s="145" t="s">
        <v>567</v>
      </c>
      <c r="C86" s="144" t="s">
        <v>553</v>
      </c>
      <c r="D86" s="145" t="s">
        <v>568</v>
      </c>
      <c r="E86" s="402">
        <v>1654.96</v>
      </c>
      <c r="F86" s="402">
        <f t="shared" si="1"/>
        <v>1572.212</v>
      </c>
    </row>
    <row r="87" spans="1:6" ht="12.75" customHeight="1">
      <c r="A87" s="136">
        <v>66</v>
      </c>
      <c r="B87" s="137" t="s">
        <v>569</v>
      </c>
      <c r="C87" s="138" t="s">
        <v>558</v>
      </c>
      <c r="D87" s="137" t="s">
        <v>1</v>
      </c>
      <c r="E87" s="401">
        <v>1171.3500000000001</v>
      </c>
      <c r="F87" s="402">
        <f t="shared" si="1"/>
        <v>1112.7825</v>
      </c>
    </row>
    <row r="88" spans="1:6" s="160" customFormat="1" ht="12.75" customHeight="1">
      <c r="A88" s="164"/>
      <c r="B88" s="162" t="s">
        <v>2</v>
      </c>
      <c r="C88" s="163"/>
      <c r="D88" s="163"/>
      <c r="E88" s="163"/>
      <c r="F88" s="163"/>
    </row>
    <row r="89" spans="1:6" ht="12.75" customHeight="1">
      <c r="A89" s="142">
        <v>67</v>
      </c>
      <c r="B89" s="145" t="s">
        <v>3</v>
      </c>
      <c r="C89" s="144"/>
      <c r="D89" s="145" t="s">
        <v>4</v>
      </c>
      <c r="E89" s="402">
        <v>1186.42</v>
      </c>
      <c r="F89" s="402">
        <f t="shared" si="1"/>
        <v>1127.0989999999999</v>
      </c>
    </row>
    <row r="90" spans="1:6" ht="12.75" customHeight="1">
      <c r="A90" s="129">
        <v>68</v>
      </c>
      <c r="B90" s="133" t="s">
        <v>5</v>
      </c>
      <c r="C90" s="155" t="s">
        <v>6</v>
      </c>
      <c r="D90" s="133" t="s">
        <v>7</v>
      </c>
      <c r="E90" s="403">
        <v>1190.5300000000002</v>
      </c>
      <c r="F90" s="402">
        <f t="shared" si="1"/>
        <v>1131.0035</v>
      </c>
    </row>
    <row r="91" spans="1:6" ht="25.5">
      <c r="A91" s="129">
        <v>69</v>
      </c>
      <c r="B91" s="133" t="s">
        <v>1700</v>
      </c>
      <c r="C91" s="155"/>
      <c r="D91" s="133" t="s">
        <v>993</v>
      </c>
      <c r="E91" s="403">
        <v>1104.22</v>
      </c>
      <c r="F91" s="402">
        <f t="shared" si="1"/>
        <v>1049.009</v>
      </c>
    </row>
    <row r="92" spans="1:6" ht="25.5">
      <c r="A92" s="129">
        <v>70</v>
      </c>
      <c r="B92" s="133" t="s">
        <v>994</v>
      </c>
      <c r="C92" s="134"/>
      <c r="D92" s="133" t="s">
        <v>13</v>
      </c>
      <c r="E92" s="403">
        <v>1299</v>
      </c>
      <c r="F92" s="402">
        <f t="shared" si="1"/>
        <v>1234.05</v>
      </c>
    </row>
    <row r="93" spans="1:6" ht="25.5" customHeight="1">
      <c r="A93" s="129">
        <v>71</v>
      </c>
      <c r="B93" s="133" t="s">
        <v>8</v>
      </c>
      <c r="C93" s="134" t="s">
        <v>9</v>
      </c>
      <c r="D93" s="133" t="s">
        <v>10</v>
      </c>
      <c r="E93" s="403">
        <v>1461.7900000000002</v>
      </c>
      <c r="F93" s="402">
        <f t="shared" si="1"/>
        <v>1388.7005000000001</v>
      </c>
    </row>
    <row r="94" spans="1:6" ht="12.75" customHeight="1">
      <c r="A94" s="129">
        <v>72</v>
      </c>
      <c r="B94" s="133" t="s">
        <v>11</v>
      </c>
      <c r="C94" s="134"/>
      <c r="D94" s="133" t="s">
        <v>12</v>
      </c>
      <c r="E94" s="403">
        <v>1738.5300000000002</v>
      </c>
      <c r="F94" s="402">
        <f t="shared" si="1"/>
        <v>1651.6035000000002</v>
      </c>
    </row>
    <row r="95" spans="1:6" ht="25.5" customHeight="1">
      <c r="A95" s="129">
        <v>73</v>
      </c>
      <c r="B95" s="133" t="s">
        <v>14</v>
      </c>
      <c r="C95" s="134"/>
      <c r="D95" s="133" t="s">
        <v>15</v>
      </c>
      <c r="E95" s="403">
        <v>1446.72</v>
      </c>
      <c r="F95" s="402">
        <f t="shared" si="1"/>
        <v>1374.384</v>
      </c>
    </row>
    <row r="96" spans="1:6" ht="12.75" customHeight="1">
      <c r="A96" s="129">
        <v>74</v>
      </c>
      <c r="B96" s="133" t="s">
        <v>16</v>
      </c>
      <c r="C96" s="134"/>
      <c r="D96" s="133" t="s">
        <v>17</v>
      </c>
      <c r="E96" s="403">
        <v>1937.18</v>
      </c>
      <c r="F96" s="402">
        <f t="shared" si="1"/>
        <v>1840.3209999999999</v>
      </c>
    </row>
    <row r="97" spans="1:6" ht="12.75" customHeight="1">
      <c r="A97" s="129">
        <v>75</v>
      </c>
      <c r="B97" s="133" t="s">
        <v>18</v>
      </c>
      <c r="C97" s="155"/>
      <c r="D97" s="130" t="s">
        <v>19</v>
      </c>
      <c r="E97" s="403">
        <v>1689.21</v>
      </c>
      <c r="F97" s="402">
        <f t="shared" si="1"/>
        <v>1604.7494999999999</v>
      </c>
    </row>
    <row r="98" spans="1:6" ht="25.5" customHeight="1">
      <c r="A98" s="129">
        <v>76</v>
      </c>
      <c r="B98" s="133" t="s">
        <v>20</v>
      </c>
      <c r="C98" s="155" t="s">
        <v>21</v>
      </c>
      <c r="D98" s="130" t="s">
        <v>22</v>
      </c>
      <c r="E98" s="403">
        <v>1528.92</v>
      </c>
      <c r="F98" s="402">
        <f t="shared" si="1"/>
        <v>1452.4739999999999</v>
      </c>
    </row>
    <row r="99" spans="1:6" ht="25.5" customHeight="1">
      <c r="A99" s="129">
        <v>77</v>
      </c>
      <c r="B99" s="133" t="s">
        <v>23</v>
      </c>
      <c r="C99" s="155" t="s">
        <v>24</v>
      </c>
      <c r="D99" s="130" t="s">
        <v>25</v>
      </c>
      <c r="E99" s="403">
        <v>1528.92</v>
      </c>
      <c r="F99" s="402">
        <f t="shared" si="1"/>
        <v>1452.4739999999999</v>
      </c>
    </row>
    <row r="100" spans="1:6" ht="12.75" customHeight="1">
      <c r="A100" s="129">
        <v>78</v>
      </c>
      <c r="B100" s="133" t="s">
        <v>26</v>
      </c>
      <c r="C100" s="155" t="s">
        <v>27</v>
      </c>
      <c r="D100" s="133" t="s">
        <v>28</v>
      </c>
      <c r="E100" s="403">
        <v>1713.8700000000001</v>
      </c>
      <c r="F100" s="402">
        <f t="shared" si="1"/>
        <v>1628.1765</v>
      </c>
    </row>
    <row r="101" spans="1:6" ht="25.5" customHeight="1">
      <c r="A101" s="129">
        <v>79</v>
      </c>
      <c r="B101" s="133" t="s">
        <v>29</v>
      </c>
      <c r="C101" s="155" t="s">
        <v>30</v>
      </c>
      <c r="D101" s="133" t="s">
        <v>31</v>
      </c>
      <c r="E101" s="403">
        <v>983.66000000000008</v>
      </c>
      <c r="F101" s="402">
        <f t="shared" si="1"/>
        <v>934.47700000000009</v>
      </c>
    </row>
    <row r="102" spans="1:6" ht="12.75" customHeight="1">
      <c r="A102" s="129">
        <v>80</v>
      </c>
      <c r="B102" s="133" t="s">
        <v>32</v>
      </c>
      <c r="C102" s="155" t="s">
        <v>33</v>
      </c>
      <c r="D102" s="133" t="s">
        <v>995</v>
      </c>
      <c r="E102" s="403">
        <v>1897.45</v>
      </c>
      <c r="F102" s="402">
        <f t="shared" si="1"/>
        <v>1802.5774999999999</v>
      </c>
    </row>
    <row r="103" spans="1:6" s="160" customFormat="1" ht="12.75" customHeight="1">
      <c r="A103" s="164"/>
      <c r="B103" s="162" t="s">
        <v>34</v>
      </c>
      <c r="C103" s="166"/>
      <c r="D103" s="166"/>
      <c r="E103" s="166"/>
      <c r="F103" s="166"/>
    </row>
    <row r="104" spans="1:6" ht="12.75" customHeight="1">
      <c r="A104" s="129">
        <v>81</v>
      </c>
      <c r="B104" s="404" t="s">
        <v>1802</v>
      </c>
      <c r="C104" s="405" t="s">
        <v>81</v>
      </c>
      <c r="D104" s="404" t="s">
        <v>1803</v>
      </c>
      <c r="E104" s="342">
        <v>4220</v>
      </c>
      <c r="F104" s="341">
        <f t="shared" si="1"/>
        <v>4009</v>
      </c>
    </row>
    <row r="105" spans="1:6" ht="12.75" customHeight="1">
      <c r="A105" s="129">
        <v>82</v>
      </c>
      <c r="B105" s="133" t="s">
        <v>1001</v>
      </c>
      <c r="C105" s="155" t="s">
        <v>81</v>
      </c>
      <c r="D105" s="133" t="s">
        <v>82</v>
      </c>
      <c r="E105" s="403">
        <v>4220</v>
      </c>
      <c r="F105" s="402">
        <f t="shared" si="1"/>
        <v>4009</v>
      </c>
    </row>
    <row r="106" spans="1:6" ht="12.75" customHeight="1">
      <c r="A106" s="129">
        <v>83</v>
      </c>
      <c r="B106" s="133" t="s">
        <v>83</v>
      </c>
      <c r="C106" s="155"/>
      <c r="D106" s="133" t="s">
        <v>84</v>
      </c>
      <c r="E106" s="403">
        <v>1396</v>
      </c>
      <c r="F106" s="402">
        <f t="shared" si="1"/>
        <v>1326.2</v>
      </c>
    </row>
    <row r="107" spans="1:6" ht="12.75" customHeight="1">
      <c r="A107" s="129">
        <v>84</v>
      </c>
      <c r="B107" s="133" t="s">
        <v>85</v>
      </c>
      <c r="C107" s="155"/>
      <c r="D107" s="133" t="s">
        <v>1002</v>
      </c>
      <c r="E107" s="406">
        <v>2877</v>
      </c>
      <c r="F107" s="402">
        <f t="shared" si="1"/>
        <v>2733.15</v>
      </c>
    </row>
    <row r="108" spans="1:6" ht="12.75" customHeight="1">
      <c r="A108" s="129">
        <v>85</v>
      </c>
      <c r="B108" s="133" t="s">
        <v>86</v>
      </c>
      <c r="C108" s="155"/>
      <c r="D108" s="133" t="s">
        <v>1003</v>
      </c>
      <c r="E108" s="406">
        <v>1959</v>
      </c>
      <c r="F108" s="402">
        <f t="shared" si="1"/>
        <v>1861.05</v>
      </c>
    </row>
    <row r="109" spans="1:6" ht="12.75" customHeight="1">
      <c r="A109" s="129">
        <v>86</v>
      </c>
      <c r="B109" s="133" t="s">
        <v>87</v>
      </c>
      <c r="C109" s="155"/>
      <c r="D109" s="133" t="s">
        <v>1004</v>
      </c>
      <c r="E109" s="406">
        <v>2877</v>
      </c>
      <c r="F109" s="402">
        <f t="shared" si="1"/>
        <v>2733.15</v>
      </c>
    </row>
    <row r="110" spans="1:6" ht="12.75" customHeight="1">
      <c r="A110" s="129">
        <v>87</v>
      </c>
      <c r="B110" s="133" t="s">
        <v>88</v>
      </c>
      <c r="C110" s="155"/>
      <c r="D110" s="133" t="s">
        <v>1005</v>
      </c>
      <c r="E110" s="406">
        <v>1959</v>
      </c>
      <c r="F110" s="402">
        <f t="shared" si="1"/>
        <v>1861.05</v>
      </c>
    </row>
    <row r="111" spans="1:6" ht="12.75" customHeight="1">
      <c r="A111" s="129">
        <v>88</v>
      </c>
      <c r="B111" s="137" t="s">
        <v>89</v>
      </c>
      <c r="C111" s="165"/>
      <c r="D111" s="137" t="s">
        <v>1006</v>
      </c>
      <c r="E111" s="401">
        <v>4795</v>
      </c>
      <c r="F111" s="402">
        <f t="shared" si="1"/>
        <v>4555.25</v>
      </c>
    </row>
    <row r="112" spans="1:6" ht="12.75" customHeight="1">
      <c r="A112" s="129">
        <v>89</v>
      </c>
      <c r="B112" s="133" t="s">
        <v>67</v>
      </c>
      <c r="C112" s="155"/>
      <c r="D112" s="133" t="s">
        <v>68</v>
      </c>
      <c r="E112" s="403">
        <v>667</v>
      </c>
      <c r="F112" s="402">
        <f t="shared" si="1"/>
        <v>633.65</v>
      </c>
    </row>
    <row r="113" spans="1:6" ht="12.75" customHeight="1">
      <c r="A113" s="129">
        <v>90</v>
      </c>
      <c r="B113" s="133" t="s">
        <v>77</v>
      </c>
      <c r="C113" s="155"/>
      <c r="D113" s="133" t="s">
        <v>999</v>
      </c>
      <c r="E113" s="403">
        <v>3184</v>
      </c>
      <c r="F113" s="402">
        <f t="shared" si="1"/>
        <v>3024.7999999999997</v>
      </c>
    </row>
    <row r="114" spans="1:6" ht="12.75" customHeight="1">
      <c r="A114" s="129">
        <v>91</v>
      </c>
      <c r="B114" s="133" t="s">
        <v>78</v>
      </c>
      <c r="C114" s="155"/>
      <c r="D114" s="133" t="s">
        <v>79</v>
      </c>
      <c r="E114" s="406">
        <v>2277</v>
      </c>
      <c r="F114" s="402">
        <f t="shared" si="1"/>
        <v>2163.15</v>
      </c>
    </row>
    <row r="115" spans="1:6" ht="12.75" customHeight="1">
      <c r="A115" s="129">
        <v>92</v>
      </c>
      <c r="B115" s="133" t="s">
        <v>80</v>
      </c>
      <c r="C115" s="155"/>
      <c r="D115" s="133" t="s">
        <v>1000</v>
      </c>
      <c r="E115" s="403">
        <v>3570</v>
      </c>
      <c r="F115" s="402">
        <f t="shared" si="1"/>
        <v>3391.5</v>
      </c>
    </row>
    <row r="116" spans="1:6" ht="12.75" customHeight="1">
      <c r="A116" s="129">
        <v>93</v>
      </c>
      <c r="B116" s="145" t="s">
        <v>35</v>
      </c>
      <c r="C116" s="167" t="s">
        <v>36</v>
      </c>
      <c r="D116" s="145" t="s">
        <v>37</v>
      </c>
      <c r="E116" s="402">
        <v>1400</v>
      </c>
      <c r="F116" s="402">
        <f t="shared" si="1"/>
        <v>1330</v>
      </c>
    </row>
    <row r="117" spans="1:6" ht="12.75" customHeight="1">
      <c r="A117" s="129">
        <v>94</v>
      </c>
      <c r="B117" s="133" t="s">
        <v>38</v>
      </c>
      <c r="C117" s="155" t="s">
        <v>39</v>
      </c>
      <c r="D117" s="133" t="s">
        <v>40</v>
      </c>
      <c r="E117" s="403">
        <v>1612</v>
      </c>
      <c r="F117" s="402">
        <f t="shared" si="1"/>
        <v>1531.3999999999999</v>
      </c>
    </row>
    <row r="118" spans="1:6" ht="12.75" customHeight="1">
      <c r="A118" s="129">
        <v>95</v>
      </c>
      <c r="B118" s="133" t="s">
        <v>996</v>
      </c>
      <c r="C118" s="155"/>
      <c r="D118" s="133" t="s">
        <v>13</v>
      </c>
      <c r="E118" s="403">
        <v>1299</v>
      </c>
      <c r="F118" s="402">
        <f t="shared" si="1"/>
        <v>1234.05</v>
      </c>
    </row>
    <row r="119" spans="1:6" ht="12.75" customHeight="1">
      <c r="A119" s="129">
        <v>96</v>
      </c>
      <c r="B119" s="133" t="s">
        <v>43</v>
      </c>
      <c r="C119" s="155"/>
      <c r="D119" s="133" t="s">
        <v>44</v>
      </c>
      <c r="E119" s="406">
        <v>1781</v>
      </c>
      <c r="F119" s="402">
        <f t="shared" si="1"/>
        <v>1691.9499999999998</v>
      </c>
    </row>
    <row r="120" spans="1:6" ht="12.75" customHeight="1">
      <c r="A120" s="129">
        <v>97</v>
      </c>
      <c r="B120" s="133" t="s">
        <v>41</v>
      </c>
      <c r="C120" s="155"/>
      <c r="D120" s="133" t="s">
        <v>42</v>
      </c>
      <c r="E120" s="403">
        <v>1870</v>
      </c>
      <c r="F120" s="402">
        <f t="shared" si="1"/>
        <v>1776.5</v>
      </c>
    </row>
    <row r="121" spans="1:6" ht="12.75" customHeight="1">
      <c r="A121" s="129">
        <v>98</v>
      </c>
      <c r="B121" s="133" t="s">
        <v>45</v>
      </c>
      <c r="C121" s="155"/>
      <c r="D121" s="133" t="s">
        <v>46</v>
      </c>
      <c r="E121" s="406">
        <v>2036</v>
      </c>
      <c r="F121" s="402">
        <f t="shared" si="1"/>
        <v>1934.1999999999998</v>
      </c>
    </row>
    <row r="122" spans="1:6" ht="12.75" customHeight="1">
      <c r="A122" s="129">
        <v>99</v>
      </c>
      <c r="B122" s="133" t="s">
        <v>47</v>
      </c>
      <c r="C122" s="155" t="s">
        <v>48</v>
      </c>
      <c r="D122" s="133" t="s">
        <v>49</v>
      </c>
      <c r="E122" s="406">
        <v>1974</v>
      </c>
      <c r="F122" s="402">
        <f t="shared" si="1"/>
        <v>1875.3</v>
      </c>
    </row>
    <row r="123" spans="1:6" ht="12.75" customHeight="1">
      <c r="A123" s="129">
        <v>100</v>
      </c>
      <c r="B123" s="133" t="s">
        <v>50</v>
      </c>
      <c r="C123" s="155" t="s">
        <v>51</v>
      </c>
      <c r="D123" s="133" t="s">
        <v>52</v>
      </c>
      <c r="E123" s="406">
        <v>1974</v>
      </c>
      <c r="F123" s="402">
        <f t="shared" si="1"/>
        <v>1875.3</v>
      </c>
    </row>
    <row r="124" spans="1:6" ht="12.75" customHeight="1">
      <c r="A124" s="129">
        <v>101</v>
      </c>
      <c r="B124" s="133" t="s">
        <v>53</v>
      </c>
      <c r="C124" s="155" t="s">
        <v>54</v>
      </c>
      <c r="D124" s="133" t="s">
        <v>997</v>
      </c>
      <c r="E124" s="403">
        <v>2052</v>
      </c>
      <c r="F124" s="402">
        <f t="shared" si="1"/>
        <v>1949.3999999999999</v>
      </c>
    </row>
    <row r="125" spans="1:6" ht="12.75" customHeight="1">
      <c r="A125" s="129">
        <v>102</v>
      </c>
      <c r="B125" s="133" t="s">
        <v>55</v>
      </c>
      <c r="C125" s="155" t="s">
        <v>56</v>
      </c>
      <c r="D125" s="133" t="s">
        <v>57</v>
      </c>
      <c r="E125" s="403">
        <v>2228</v>
      </c>
      <c r="F125" s="402">
        <f t="shared" si="1"/>
        <v>2116.6</v>
      </c>
    </row>
    <row r="126" spans="1:6" ht="12.75" customHeight="1">
      <c r="A126" s="129">
        <v>103</v>
      </c>
      <c r="B126" s="404" t="s">
        <v>1804</v>
      </c>
      <c r="C126" s="405" t="s">
        <v>81</v>
      </c>
      <c r="D126" s="404" t="s">
        <v>1805</v>
      </c>
      <c r="E126" s="343">
        <v>4958</v>
      </c>
      <c r="F126" s="341">
        <f t="shared" si="1"/>
        <v>4710.0999999999995</v>
      </c>
    </row>
    <row r="127" spans="1:6" ht="12.75" customHeight="1">
      <c r="A127" s="129">
        <v>104</v>
      </c>
      <c r="B127" s="133" t="s">
        <v>998</v>
      </c>
      <c r="C127" s="155" t="s">
        <v>75</v>
      </c>
      <c r="D127" s="133" t="s">
        <v>76</v>
      </c>
      <c r="E127" s="406">
        <v>4958</v>
      </c>
      <c r="F127" s="402">
        <f t="shared" si="1"/>
        <v>4710.0999999999995</v>
      </c>
    </row>
    <row r="128" spans="1:6" ht="12.75" customHeight="1">
      <c r="A128" s="129">
        <v>105</v>
      </c>
      <c r="B128" s="133" t="s">
        <v>63</v>
      </c>
      <c r="C128" s="155"/>
      <c r="D128" s="130" t="s">
        <v>64</v>
      </c>
      <c r="E128" s="403">
        <v>1576</v>
      </c>
      <c r="F128" s="402">
        <f t="shared" si="1"/>
        <v>1497.1999999999998</v>
      </c>
    </row>
    <row r="129" spans="1:6" ht="12.75" customHeight="1">
      <c r="A129" s="129">
        <v>106</v>
      </c>
      <c r="B129" s="133" t="s">
        <v>65</v>
      </c>
      <c r="C129" s="155"/>
      <c r="D129" s="130" t="s">
        <v>66</v>
      </c>
      <c r="E129" s="403">
        <v>1576</v>
      </c>
      <c r="F129" s="402">
        <f t="shared" si="1"/>
        <v>1497.1999999999998</v>
      </c>
    </row>
    <row r="130" spans="1:6" ht="12.75" customHeight="1">
      <c r="A130" s="129">
        <v>107</v>
      </c>
      <c r="B130" s="133" t="s">
        <v>58</v>
      </c>
      <c r="C130" s="155" t="s">
        <v>59</v>
      </c>
      <c r="D130" s="133" t="s">
        <v>60</v>
      </c>
      <c r="E130" s="403">
        <v>822</v>
      </c>
      <c r="F130" s="402">
        <f t="shared" si="1"/>
        <v>780.9</v>
      </c>
    </row>
    <row r="131" spans="1:6" ht="12.75" customHeight="1">
      <c r="A131" s="129">
        <v>108</v>
      </c>
      <c r="B131" s="133" t="s">
        <v>61</v>
      </c>
      <c r="C131" s="155" t="s">
        <v>59</v>
      </c>
      <c r="D131" s="133" t="s">
        <v>62</v>
      </c>
      <c r="E131" s="403">
        <v>822</v>
      </c>
      <c r="F131" s="402">
        <f t="shared" si="1"/>
        <v>780.9</v>
      </c>
    </row>
    <row r="132" spans="1:6" ht="12.75" customHeight="1">
      <c r="A132" s="129">
        <v>109</v>
      </c>
      <c r="B132" s="404" t="s">
        <v>1806</v>
      </c>
      <c r="C132" s="405" t="s">
        <v>506</v>
      </c>
      <c r="D132" s="404" t="s">
        <v>1807</v>
      </c>
      <c r="E132" s="343">
        <v>5891</v>
      </c>
      <c r="F132" s="341">
        <f>E132*0.95</f>
        <v>5596.45</v>
      </c>
    </row>
    <row r="133" spans="1:6" ht="12.75" customHeight="1">
      <c r="A133" s="129">
        <v>110</v>
      </c>
      <c r="B133" s="133" t="s">
        <v>69</v>
      </c>
      <c r="C133" s="155" t="s">
        <v>506</v>
      </c>
      <c r="D133" s="133" t="s">
        <v>70</v>
      </c>
      <c r="E133" s="406">
        <v>4558</v>
      </c>
      <c r="F133" s="402">
        <f t="shared" si="1"/>
        <v>4330.0999999999995</v>
      </c>
    </row>
    <row r="134" spans="1:6" ht="12.75" customHeight="1">
      <c r="A134" s="129">
        <v>111</v>
      </c>
      <c r="B134" s="133" t="s">
        <v>71</v>
      </c>
      <c r="C134" s="155" t="s">
        <v>506</v>
      </c>
      <c r="D134" s="133" t="s">
        <v>72</v>
      </c>
      <c r="E134" s="406">
        <v>4280</v>
      </c>
      <c r="F134" s="402">
        <f t="shared" si="1"/>
        <v>4066</v>
      </c>
    </row>
    <row r="135" spans="1:6" ht="12.75" customHeight="1">
      <c r="A135" s="129">
        <v>112</v>
      </c>
      <c r="B135" s="404" t="s">
        <v>1808</v>
      </c>
      <c r="C135" s="405"/>
      <c r="D135" s="404" t="s">
        <v>1809</v>
      </c>
      <c r="E135" s="343">
        <v>1954</v>
      </c>
      <c r="F135" s="341">
        <f t="shared" si="1"/>
        <v>1856.3</v>
      </c>
    </row>
    <row r="136" spans="1:6" ht="12.75" customHeight="1">
      <c r="A136" s="129">
        <v>113</v>
      </c>
      <c r="B136" s="404" t="s">
        <v>1810</v>
      </c>
      <c r="C136" s="405"/>
      <c r="D136" s="404" t="s">
        <v>1811</v>
      </c>
      <c r="E136" s="343">
        <v>3425</v>
      </c>
      <c r="F136" s="341">
        <f t="shared" si="1"/>
        <v>3253.75</v>
      </c>
    </row>
    <row r="137" spans="1:6" ht="12.75" customHeight="1">
      <c r="A137" s="129">
        <v>114</v>
      </c>
      <c r="B137" s="404" t="s">
        <v>1812</v>
      </c>
      <c r="C137" s="405"/>
      <c r="D137" s="404" t="s">
        <v>1813</v>
      </c>
      <c r="E137" s="343">
        <v>1987</v>
      </c>
      <c r="F137" s="341">
        <f t="shared" si="1"/>
        <v>1887.6499999999999</v>
      </c>
    </row>
    <row r="138" spans="1:6" ht="12.75" customHeight="1">
      <c r="A138" s="129">
        <v>115</v>
      </c>
      <c r="B138" s="133" t="s">
        <v>73</v>
      </c>
      <c r="C138" s="155" t="s">
        <v>522</v>
      </c>
      <c r="D138" s="133" t="s">
        <v>74</v>
      </c>
      <c r="E138" s="406">
        <v>526</v>
      </c>
      <c r="F138" s="402">
        <f t="shared" si="1"/>
        <v>499.7</v>
      </c>
    </row>
    <row r="139" spans="1:6" s="160" customFormat="1" ht="12.75" customHeight="1">
      <c r="A139" s="164"/>
      <c r="B139" s="162" t="s">
        <v>90</v>
      </c>
      <c r="C139" s="163"/>
      <c r="D139" s="163"/>
      <c r="E139" s="163"/>
      <c r="F139" s="163"/>
    </row>
    <row r="140" spans="1:6" ht="12.75" customHeight="1">
      <c r="A140" s="142">
        <v>116</v>
      </c>
      <c r="B140" s="143" t="s">
        <v>1007</v>
      </c>
      <c r="C140" s="144"/>
      <c r="D140" s="145" t="s">
        <v>91</v>
      </c>
      <c r="E140" s="402">
        <v>2734.5200000000004</v>
      </c>
      <c r="F140" s="402">
        <f t="shared" si="1"/>
        <v>2597.7940000000003</v>
      </c>
    </row>
    <row r="141" spans="1:6" ht="12.75" customHeight="1">
      <c r="A141" s="129">
        <v>117</v>
      </c>
      <c r="B141" s="133" t="s">
        <v>1008</v>
      </c>
      <c r="C141" s="134"/>
      <c r="D141" s="130" t="s">
        <v>92</v>
      </c>
      <c r="E141" s="403">
        <v>2813.98</v>
      </c>
      <c r="F141" s="402">
        <f t="shared" si="1"/>
        <v>2673.2809999999999</v>
      </c>
    </row>
    <row r="142" spans="1:6" ht="12.75" customHeight="1">
      <c r="A142" s="136">
        <v>118</v>
      </c>
      <c r="B142" s="137" t="s">
        <v>1009</v>
      </c>
      <c r="C142" s="138"/>
      <c r="D142" s="139" t="s">
        <v>93</v>
      </c>
      <c r="E142" s="401">
        <v>5396.43</v>
      </c>
      <c r="F142" s="402">
        <f t="shared" si="1"/>
        <v>5126.6085000000003</v>
      </c>
    </row>
    <row r="143" spans="1:6" s="160" customFormat="1" ht="12.75" customHeight="1">
      <c r="A143" s="164"/>
      <c r="B143" s="162" t="s">
        <v>94</v>
      </c>
      <c r="C143" s="163"/>
      <c r="D143" s="163"/>
      <c r="E143" s="163"/>
      <c r="F143" s="163"/>
    </row>
    <row r="144" spans="1:6" ht="12.75" customHeight="1">
      <c r="A144" s="149">
        <v>119</v>
      </c>
      <c r="B144" s="150" t="s">
        <v>95</v>
      </c>
      <c r="C144" s="151"/>
      <c r="D144" s="152" t="s">
        <v>96</v>
      </c>
      <c r="E144" s="491">
        <v>437</v>
      </c>
      <c r="F144" s="402">
        <f t="shared" si="1"/>
        <v>415.15</v>
      </c>
    </row>
    <row r="145" spans="1:6" s="160" customFormat="1" ht="12.75" customHeight="1">
      <c r="A145" s="164"/>
      <c r="B145" s="162" t="s">
        <v>97</v>
      </c>
      <c r="C145" s="163"/>
      <c r="D145" s="163"/>
      <c r="E145" s="163"/>
      <c r="F145" s="163"/>
    </row>
    <row r="146" spans="1:6" ht="12.75" customHeight="1">
      <c r="A146" s="142">
        <v>120</v>
      </c>
      <c r="B146" s="143" t="s">
        <v>98</v>
      </c>
      <c r="C146" s="144"/>
      <c r="D146" s="145" t="s">
        <v>99</v>
      </c>
      <c r="E146" s="402">
        <v>533</v>
      </c>
      <c r="F146" s="402">
        <f t="shared" si="1"/>
        <v>506.34999999999997</v>
      </c>
    </row>
    <row r="147" spans="1:6" ht="12.75" customHeight="1">
      <c r="A147" s="129">
        <v>121</v>
      </c>
      <c r="B147" s="133" t="s">
        <v>100</v>
      </c>
      <c r="C147" s="134"/>
      <c r="D147" s="130" t="s">
        <v>101</v>
      </c>
      <c r="E147" s="403">
        <v>480</v>
      </c>
      <c r="F147" s="402">
        <f t="shared" si="1"/>
        <v>456</v>
      </c>
    </row>
    <row r="148" spans="1:6" ht="12.75" customHeight="1">
      <c r="A148" s="129">
        <v>122</v>
      </c>
      <c r="B148" s="133" t="s">
        <v>102</v>
      </c>
      <c r="C148" s="134"/>
      <c r="D148" s="130" t="s">
        <v>103</v>
      </c>
      <c r="E148" s="403">
        <v>2137</v>
      </c>
      <c r="F148" s="402">
        <f>E148*0.95</f>
        <v>2030.1499999999999</v>
      </c>
    </row>
    <row r="149" spans="1:6" ht="12.75" customHeight="1">
      <c r="A149" s="129">
        <v>123</v>
      </c>
      <c r="B149" s="133" t="s">
        <v>104</v>
      </c>
      <c r="C149" s="134"/>
      <c r="D149" s="133" t="s">
        <v>105</v>
      </c>
      <c r="E149" s="403">
        <v>27</v>
      </c>
      <c r="F149" s="402">
        <f>E149*0.95</f>
        <v>25.65</v>
      </c>
    </row>
    <row r="150" spans="1:6" ht="12.75" customHeight="1">
      <c r="A150" s="136">
        <v>124</v>
      </c>
      <c r="B150" s="137" t="s">
        <v>106</v>
      </c>
      <c r="C150" s="138"/>
      <c r="D150" s="137" t="s">
        <v>107</v>
      </c>
      <c r="E150" s="401">
        <v>27</v>
      </c>
      <c r="F150" s="402">
        <f>E150*0.95</f>
        <v>25.65</v>
      </c>
    </row>
    <row r="151" spans="1:6" s="160" customFormat="1" ht="12.75" customHeight="1">
      <c r="A151" s="164"/>
      <c r="B151" s="162" t="s">
        <v>108</v>
      </c>
      <c r="C151" s="163"/>
      <c r="D151" s="163"/>
      <c r="E151" s="163"/>
      <c r="F151" s="163"/>
    </row>
    <row r="152" spans="1:6" ht="25.5" customHeight="1">
      <c r="A152" s="142">
        <v>125</v>
      </c>
      <c r="B152" s="391" t="s">
        <v>109</v>
      </c>
      <c r="C152" s="167"/>
      <c r="D152" s="391" t="s">
        <v>110</v>
      </c>
      <c r="E152" s="403">
        <v>728</v>
      </c>
      <c r="F152" s="403">
        <v>728</v>
      </c>
    </row>
    <row r="153" spans="1:6" ht="25.5" customHeight="1">
      <c r="A153" s="129">
        <v>126</v>
      </c>
      <c r="B153" s="82" t="s">
        <v>111</v>
      </c>
      <c r="C153" s="155"/>
      <c r="D153" s="82" t="s">
        <v>112</v>
      </c>
      <c r="E153" s="403">
        <v>840</v>
      </c>
      <c r="F153" s="403">
        <v>840</v>
      </c>
    </row>
    <row r="154" spans="1:6" s="492" customFormat="1" ht="12.75" customHeight="1">
      <c r="A154" s="129">
        <v>127</v>
      </c>
      <c r="B154" s="133" t="s">
        <v>113</v>
      </c>
      <c r="C154" s="134"/>
      <c r="D154" s="133" t="s">
        <v>114</v>
      </c>
      <c r="E154" s="403">
        <v>56</v>
      </c>
      <c r="F154" s="403">
        <v>56</v>
      </c>
    </row>
    <row r="155" spans="1:6" s="492" customFormat="1" ht="25.5" customHeight="1">
      <c r="A155" s="129">
        <v>128</v>
      </c>
      <c r="B155" s="133" t="s">
        <v>1701</v>
      </c>
      <c r="C155" s="134"/>
      <c r="D155" s="133" t="s">
        <v>115</v>
      </c>
      <c r="E155" s="403">
        <v>222.88</v>
      </c>
      <c r="F155" s="403">
        <v>222.88</v>
      </c>
    </row>
    <row r="156" spans="1:6" ht="39" thickBot="1">
      <c r="A156" s="168">
        <v>129</v>
      </c>
      <c r="B156" s="169" t="s">
        <v>116</v>
      </c>
      <c r="C156" s="170"/>
      <c r="D156" s="169" t="s">
        <v>117</v>
      </c>
      <c r="E156" s="493">
        <v>196</v>
      </c>
      <c r="F156" s="493">
        <v>196</v>
      </c>
    </row>
  </sheetData>
  <phoneticPr fontId="0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0"/>
  </sheetPr>
  <dimension ref="A1:G40"/>
  <sheetViews>
    <sheetView workbookViewId="0">
      <selection activeCell="A5" sqref="A5:XFD5"/>
    </sheetView>
  </sheetViews>
  <sheetFormatPr defaultRowHeight="15"/>
  <cols>
    <col min="1" max="1" width="22.85546875" style="269" bestFit="1" customWidth="1"/>
    <col min="2" max="2" width="51.7109375" style="269" bestFit="1" customWidth="1"/>
    <col min="3" max="256" width="9.140625" style="269"/>
    <col min="257" max="257" width="22.85546875" style="269" bestFit="1" customWidth="1"/>
    <col min="258" max="258" width="51.7109375" style="269" bestFit="1" customWidth="1"/>
    <col min="259" max="512" width="9.140625" style="269"/>
    <col min="513" max="513" width="22.85546875" style="269" bestFit="1" customWidth="1"/>
    <col min="514" max="514" width="51.7109375" style="269" bestFit="1" customWidth="1"/>
    <col min="515" max="768" width="9.140625" style="269"/>
    <col min="769" max="769" width="22.85546875" style="269" bestFit="1" customWidth="1"/>
    <col min="770" max="770" width="51.7109375" style="269" bestFit="1" customWidth="1"/>
    <col min="771" max="1024" width="9.140625" style="269"/>
    <col min="1025" max="1025" width="22.85546875" style="269" bestFit="1" customWidth="1"/>
    <col min="1026" max="1026" width="51.7109375" style="269" bestFit="1" customWidth="1"/>
    <col min="1027" max="1280" width="9.140625" style="269"/>
    <col min="1281" max="1281" width="22.85546875" style="269" bestFit="1" customWidth="1"/>
    <col min="1282" max="1282" width="51.7109375" style="269" bestFit="1" customWidth="1"/>
    <col min="1283" max="1536" width="9.140625" style="269"/>
    <col min="1537" max="1537" width="22.85546875" style="269" bestFit="1" customWidth="1"/>
    <col min="1538" max="1538" width="51.7109375" style="269" bestFit="1" customWidth="1"/>
    <col min="1539" max="1792" width="9.140625" style="269"/>
    <col min="1793" max="1793" width="22.85546875" style="269" bestFit="1" customWidth="1"/>
    <col min="1794" max="1794" width="51.7109375" style="269" bestFit="1" customWidth="1"/>
    <col min="1795" max="2048" width="9.140625" style="269"/>
    <col min="2049" max="2049" width="22.85546875" style="269" bestFit="1" customWidth="1"/>
    <col min="2050" max="2050" width="51.7109375" style="269" bestFit="1" customWidth="1"/>
    <col min="2051" max="2304" width="9.140625" style="269"/>
    <col min="2305" max="2305" width="22.85546875" style="269" bestFit="1" customWidth="1"/>
    <col min="2306" max="2306" width="51.7109375" style="269" bestFit="1" customWidth="1"/>
    <col min="2307" max="2560" width="9.140625" style="269"/>
    <col min="2561" max="2561" width="22.85546875" style="269" bestFit="1" customWidth="1"/>
    <col min="2562" max="2562" width="51.7109375" style="269" bestFit="1" customWidth="1"/>
    <col min="2563" max="2816" width="9.140625" style="269"/>
    <col min="2817" max="2817" width="22.85546875" style="269" bestFit="1" customWidth="1"/>
    <col min="2818" max="2818" width="51.7109375" style="269" bestFit="1" customWidth="1"/>
    <col min="2819" max="3072" width="9.140625" style="269"/>
    <col min="3073" max="3073" width="22.85546875" style="269" bestFit="1" customWidth="1"/>
    <col min="3074" max="3074" width="51.7109375" style="269" bestFit="1" customWidth="1"/>
    <col min="3075" max="3328" width="9.140625" style="269"/>
    <col min="3329" max="3329" width="22.85546875" style="269" bestFit="1" customWidth="1"/>
    <col min="3330" max="3330" width="51.7109375" style="269" bestFit="1" customWidth="1"/>
    <col min="3331" max="3584" width="9.140625" style="269"/>
    <col min="3585" max="3585" width="22.85546875" style="269" bestFit="1" customWidth="1"/>
    <col min="3586" max="3586" width="51.7109375" style="269" bestFit="1" customWidth="1"/>
    <col min="3587" max="3840" width="9.140625" style="269"/>
    <col min="3841" max="3841" width="22.85546875" style="269" bestFit="1" customWidth="1"/>
    <col min="3842" max="3842" width="51.7109375" style="269" bestFit="1" customWidth="1"/>
    <col min="3843" max="4096" width="9.140625" style="269"/>
    <col min="4097" max="4097" width="22.85546875" style="269" bestFit="1" customWidth="1"/>
    <col min="4098" max="4098" width="51.7109375" style="269" bestFit="1" customWidth="1"/>
    <col min="4099" max="4352" width="9.140625" style="269"/>
    <col min="4353" max="4353" width="22.85546875" style="269" bestFit="1" customWidth="1"/>
    <col min="4354" max="4354" width="51.7109375" style="269" bestFit="1" customWidth="1"/>
    <col min="4355" max="4608" width="9.140625" style="269"/>
    <col min="4609" max="4609" width="22.85546875" style="269" bestFit="1" customWidth="1"/>
    <col min="4610" max="4610" width="51.7109375" style="269" bestFit="1" customWidth="1"/>
    <col min="4611" max="4864" width="9.140625" style="269"/>
    <col min="4865" max="4865" width="22.85546875" style="269" bestFit="1" customWidth="1"/>
    <col min="4866" max="4866" width="51.7109375" style="269" bestFit="1" customWidth="1"/>
    <col min="4867" max="5120" width="9.140625" style="269"/>
    <col min="5121" max="5121" width="22.85546875" style="269" bestFit="1" customWidth="1"/>
    <col min="5122" max="5122" width="51.7109375" style="269" bestFit="1" customWidth="1"/>
    <col min="5123" max="5376" width="9.140625" style="269"/>
    <col min="5377" max="5377" width="22.85546875" style="269" bestFit="1" customWidth="1"/>
    <col min="5378" max="5378" width="51.7109375" style="269" bestFit="1" customWidth="1"/>
    <col min="5379" max="5632" width="9.140625" style="269"/>
    <col min="5633" max="5633" width="22.85546875" style="269" bestFit="1" customWidth="1"/>
    <col min="5634" max="5634" width="51.7109375" style="269" bestFit="1" customWidth="1"/>
    <col min="5635" max="5888" width="9.140625" style="269"/>
    <col min="5889" max="5889" width="22.85546875" style="269" bestFit="1" customWidth="1"/>
    <col min="5890" max="5890" width="51.7109375" style="269" bestFit="1" customWidth="1"/>
    <col min="5891" max="6144" width="9.140625" style="269"/>
    <col min="6145" max="6145" width="22.85546875" style="269" bestFit="1" customWidth="1"/>
    <col min="6146" max="6146" width="51.7109375" style="269" bestFit="1" customWidth="1"/>
    <col min="6147" max="6400" width="9.140625" style="269"/>
    <col min="6401" max="6401" width="22.85546875" style="269" bestFit="1" customWidth="1"/>
    <col min="6402" max="6402" width="51.7109375" style="269" bestFit="1" customWidth="1"/>
    <col min="6403" max="6656" width="9.140625" style="269"/>
    <col min="6657" max="6657" width="22.85546875" style="269" bestFit="1" customWidth="1"/>
    <col min="6658" max="6658" width="51.7109375" style="269" bestFit="1" customWidth="1"/>
    <col min="6659" max="6912" width="9.140625" style="269"/>
    <col min="6913" max="6913" width="22.85546875" style="269" bestFit="1" customWidth="1"/>
    <col min="6914" max="6914" width="51.7109375" style="269" bestFit="1" customWidth="1"/>
    <col min="6915" max="7168" width="9.140625" style="269"/>
    <col min="7169" max="7169" width="22.85546875" style="269" bestFit="1" customWidth="1"/>
    <col min="7170" max="7170" width="51.7109375" style="269" bestFit="1" customWidth="1"/>
    <col min="7171" max="7424" width="9.140625" style="269"/>
    <col min="7425" max="7425" width="22.85546875" style="269" bestFit="1" customWidth="1"/>
    <col min="7426" max="7426" width="51.7109375" style="269" bestFit="1" customWidth="1"/>
    <col min="7427" max="7680" width="9.140625" style="269"/>
    <col min="7681" max="7681" width="22.85546875" style="269" bestFit="1" customWidth="1"/>
    <col min="7682" max="7682" width="51.7109375" style="269" bestFit="1" customWidth="1"/>
    <col min="7683" max="7936" width="9.140625" style="269"/>
    <col min="7937" max="7937" width="22.85546875" style="269" bestFit="1" customWidth="1"/>
    <col min="7938" max="7938" width="51.7109375" style="269" bestFit="1" customWidth="1"/>
    <col min="7939" max="8192" width="9.140625" style="269"/>
    <col min="8193" max="8193" width="22.85546875" style="269" bestFit="1" customWidth="1"/>
    <col min="8194" max="8194" width="51.7109375" style="269" bestFit="1" customWidth="1"/>
    <col min="8195" max="8448" width="9.140625" style="269"/>
    <col min="8449" max="8449" width="22.85546875" style="269" bestFit="1" customWidth="1"/>
    <col min="8450" max="8450" width="51.7109375" style="269" bestFit="1" customWidth="1"/>
    <col min="8451" max="8704" width="9.140625" style="269"/>
    <col min="8705" max="8705" width="22.85546875" style="269" bestFit="1" customWidth="1"/>
    <col min="8706" max="8706" width="51.7109375" style="269" bestFit="1" customWidth="1"/>
    <col min="8707" max="8960" width="9.140625" style="269"/>
    <col min="8961" max="8961" width="22.85546875" style="269" bestFit="1" customWidth="1"/>
    <col min="8962" max="8962" width="51.7109375" style="269" bestFit="1" customWidth="1"/>
    <col min="8963" max="9216" width="9.140625" style="269"/>
    <col min="9217" max="9217" width="22.85546875" style="269" bestFit="1" customWidth="1"/>
    <col min="9218" max="9218" width="51.7109375" style="269" bestFit="1" customWidth="1"/>
    <col min="9219" max="9472" width="9.140625" style="269"/>
    <col min="9473" max="9473" width="22.85546875" style="269" bestFit="1" customWidth="1"/>
    <col min="9474" max="9474" width="51.7109375" style="269" bestFit="1" customWidth="1"/>
    <col min="9475" max="9728" width="9.140625" style="269"/>
    <col min="9729" max="9729" width="22.85546875" style="269" bestFit="1" customWidth="1"/>
    <col min="9730" max="9730" width="51.7109375" style="269" bestFit="1" customWidth="1"/>
    <col min="9731" max="9984" width="9.140625" style="269"/>
    <col min="9985" max="9985" width="22.85546875" style="269" bestFit="1" customWidth="1"/>
    <col min="9986" max="9986" width="51.7109375" style="269" bestFit="1" customWidth="1"/>
    <col min="9987" max="10240" width="9.140625" style="269"/>
    <col min="10241" max="10241" width="22.85546875" style="269" bestFit="1" customWidth="1"/>
    <col min="10242" max="10242" width="51.7109375" style="269" bestFit="1" customWidth="1"/>
    <col min="10243" max="10496" width="9.140625" style="269"/>
    <col min="10497" max="10497" width="22.85546875" style="269" bestFit="1" customWidth="1"/>
    <col min="10498" max="10498" width="51.7109375" style="269" bestFit="1" customWidth="1"/>
    <col min="10499" max="10752" width="9.140625" style="269"/>
    <col min="10753" max="10753" width="22.85546875" style="269" bestFit="1" customWidth="1"/>
    <col min="10754" max="10754" width="51.7109375" style="269" bestFit="1" customWidth="1"/>
    <col min="10755" max="11008" width="9.140625" style="269"/>
    <col min="11009" max="11009" width="22.85546875" style="269" bestFit="1" customWidth="1"/>
    <col min="11010" max="11010" width="51.7109375" style="269" bestFit="1" customWidth="1"/>
    <col min="11011" max="11264" width="9.140625" style="269"/>
    <col min="11265" max="11265" width="22.85546875" style="269" bestFit="1" customWidth="1"/>
    <col min="11266" max="11266" width="51.7109375" style="269" bestFit="1" customWidth="1"/>
    <col min="11267" max="11520" width="9.140625" style="269"/>
    <col min="11521" max="11521" width="22.85546875" style="269" bestFit="1" customWidth="1"/>
    <col min="11522" max="11522" width="51.7109375" style="269" bestFit="1" customWidth="1"/>
    <col min="11523" max="11776" width="9.140625" style="269"/>
    <col min="11777" max="11777" width="22.85546875" style="269" bestFit="1" customWidth="1"/>
    <col min="11778" max="11778" width="51.7109375" style="269" bestFit="1" customWidth="1"/>
    <col min="11779" max="12032" width="9.140625" style="269"/>
    <col min="12033" max="12033" width="22.85546875" style="269" bestFit="1" customWidth="1"/>
    <col min="12034" max="12034" width="51.7109375" style="269" bestFit="1" customWidth="1"/>
    <col min="12035" max="12288" width="9.140625" style="269"/>
    <col min="12289" max="12289" width="22.85546875" style="269" bestFit="1" customWidth="1"/>
    <col min="12290" max="12290" width="51.7109375" style="269" bestFit="1" customWidth="1"/>
    <col min="12291" max="12544" width="9.140625" style="269"/>
    <col min="12545" max="12545" width="22.85546875" style="269" bestFit="1" customWidth="1"/>
    <col min="12546" max="12546" width="51.7109375" style="269" bestFit="1" customWidth="1"/>
    <col min="12547" max="12800" width="9.140625" style="269"/>
    <col min="12801" max="12801" width="22.85546875" style="269" bestFit="1" customWidth="1"/>
    <col min="12802" max="12802" width="51.7109375" style="269" bestFit="1" customWidth="1"/>
    <col min="12803" max="13056" width="9.140625" style="269"/>
    <col min="13057" max="13057" width="22.85546875" style="269" bestFit="1" customWidth="1"/>
    <col min="13058" max="13058" width="51.7109375" style="269" bestFit="1" customWidth="1"/>
    <col min="13059" max="13312" width="9.140625" style="269"/>
    <col min="13313" max="13313" width="22.85546875" style="269" bestFit="1" customWidth="1"/>
    <col min="13314" max="13314" width="51.7109375" style="269" bestFit="1" customWidth="1"/>
    <col min="13315" max="13568" width="9.140625" style="269"/>
    <col min="13569" max="13569" width="22.85546875" style="269" bestFit="1" customWidth="1"/>
    <col min="13570" max="13570" width="51.7109375" style="269" bestFit="1" customWidth="1"/>
    <col min="13571" max="13824" width="9.140625" style="269"/>
    <col min="13825" max="13825" width="22.85546875" style="269" bestFit="1" customWidth="1"/>
    <col min="13826" max="13826" width="51.7109375" style="269" bestFit="1" customWidth="1"/>
    <col min="13827" max="14080" width="9.140625" style="269"/>
    <col min="14081" max="14081" width="22.85546875" style="269" bestFit="1" customWidth="1"/>
    <col min="14082" max="14082" width="51.7109375" style="269" bestFit="1" customWidth="1"/>
    <col min="14083" max="14336" width="9.140625" style="269"/>
    <col min="14337" max="14337" width="22.85546875" style="269" bestFit="1" customWidth="1"/>
    <col min="14338" max="14338" width="51.7109375" style="269" bestFit="1" customWidth="1"/>
    <col min="14339" max="14592" width="9.140625" style="269"/>
    <col min="14593" max="14593" width="22.85546875" style="269" bestFit="1" customWidth="1"/>
    <col min="14594" max="14594" width="51.7109375" style="269" bestFit="1" customWidth="1"/>
    <col min="14595" max="14848" width="9.140625" style="269"/>
    <col min="14849" max="14849" width="22.85546875" style="269" bestFit="1" customWidth="1"/>
    <col min="14850" max="14850" width="51.7109375" style="269" bestFit="1" customWidth="1"/>
    <col min="14851" max="15104" width="9.140625" style="269"/>
    <col min="15105" max="15105" width="22.85546875" style="269" bestFit="1" customWidth="1"/>
    <col min="15106" max="15106" width="51.7109375" style="269" bestFit="1" customWidth="1"/>
    <col min="15107" max="15360" width="9.140625" style="269"/>
    <col min="15361" max="15361" width="22.85546875" style="269" bestFit="1" customWidth="1"/>
    <col min="15362" max="15362" width="51.7109375" style="269" bestFit="1" customWidth="1"/>
    <col min="15363" max="15616" width="9.140625" style="269"/>
    <col min="15617" max="15617" width="22.85546875" style="269" bestFit="1" customWidth="1"/>
    <col min="15618" max="15618" width="51.7109375" style="269" bestFit="1" customWidth="1"/>
    <col min="15619" max="15872" width="9.140625" style="269"/>
    <col min="15873" max="15873" width="22.85546875" style="269" bestFit="1" customWidth="1"/>
    <col min="15874" max="15874" width="51.7109375" style="269" bestFit="1" customWidth="1"/>
    <col min="15875" max="16128" width="9.140625" style="269"/>
    <col min="16129" max="16129" width="22.85546875" style="269" bestFit="1" customWidth="1"/>
    <col min="16130" max="16130" width="51.7109375" style="269" bestFit="1" customWidth="1"/>
    <col min="16131" max="16384" width="9.140625" style="269"/>
  </cols>
  <sheetData>
    <row r="1" spans="1:7" s="105" customFormat="1" ht="34.5" customHeight="1">
      <c r="A1" s="176"/>
      <c r="B1" s="106"/>
      <c r="E1" s="27"/>
      <c r="F1" s="27"/>
      <c r="G1" s="27"/>
    </row>
    <row r="2" spans="1:7" s="105" customFormat="1" ht="15.75">
      <c r="A2" s="107"/>
      <c r="B2" s="106"/>
      <c r="E2" s="27"/>
      <c r="F2" s="27"/>
      <c r="G2" s="27"/>
    </row>
    <row r="3" spans="1:7" s="105" customFormat="1" ht="15.75">
      <c r="A3" s="107"/>
      <c r="B3" s="106"/>
      <c r="E3" s="27"/>
      <c r="F3" s="27"/>
      <c r="G3" s="27"/>
    </row>
    <row r="4" spans="1:7" s="105" customFormat="1" ht="12.75">
      <c r="A4" s="108"/>
      <c r="B4" s="109"/>
      <c r="F4" s="110"/>
      <c r="G4" s="110"/>
    </row>
    <row r="5" spans="1:7" s="263" customFormat="1" ht="15.75" thickBot="1">
      <c r="A5" s="409" t="s">
        <v>811</v>
      </c>
      <c r="B5" s="410" t="s">
        <v>1264</v>
      </c>
      <c r="C5" s="410">
        <v>1</v>
      </c>
      <c r="D5" s="410">
        <v>2</v>
      </c>
      <c r="E5" s="411">
        <v>3</v>
      </c>
      <c r="F5" s="409">
        <v>4</v>
      </c>
      <c r="G5" s="411">
        <v>5</v>
      </c>
    </row>
    <row r="6" spans="1:7" s="218" customFormat="1" ht="38.25">
      <c r="A6" s="264" t="s">
        <v>1359</v>
      </c>
      <c r="B6" s="200" t="s">
        <v>1360</v>
      </c>
      <c r="C6" s="412">
        <v>1988.3</v>
      </c>
      <c r="D6" s="412">
        <v>1910.125</v>
      </c>
      <c r="E6" s="413">
        <v>1831.95</v>
      </c>
      <c r="F6" s="414">
        <v>1792.125</v>
      </c>
      <c r="G6" s="415">
        <v>1752.3</v>
      </c>
    </row>
    <row r="7" spans="1:7" s="218" customFormat="1" ht="38.25">
      <c r="A7" s="264" t="s">
        <v>1361</v>
      </c>
      <c r="B7" s="200" t="s">
        <v>1362</v>
      </c>
      <c r="C7" s="412">
        <v>2958.3</v>
      </c>
      <c r="D7" s="412">
        <v>2958.28</v>
      </c>
      <c r="E7" s="413">
        <v>2958.26</v>
      </c>
      <c r="F7" s="414">
        <v>2829.6</v>
      </c>
      <c r="G7" s="415">
        <v>2829.64</v>
      </c>
    </row>
    <row r="8" spans="1:7" s="218" customFormat="1" ht="38.25" customHeight="1">
      <c r="A8" s="264" t="s">
        <v>1363</v>
      </c>
      <c r="B8" s="200" t="s">
        <v>1364</v>
      </c>
      <c r="C8" s="412">
        <v>4307</v>
      </c>
      <c r="D8" s="412">
        <v>4177.2</v>
      </c>
      <c r="E8" s="413">
        <v>4003.15</v>
      </c>
      <c r="F8" s="414">
        <v>3916.125</v>
      </c>
      <c r="G8" s="415">
        <v>3829.1</v>
      </c>
    </row>
    <row r="9" spans="1:7" s="218" customFormat="1" ht="38.25">
      <c r="A9" s="264" t="s">
        <v>1365</v>
      </c>
      <c r="B9" s="200" t="s">
        <v>1366</v>
      </c>
      <c r="C9" s="418">
        <v>1239</v>
      </c>
      <c r="D9" s="418">
        <v>1203.5999999999999</v>
      </c>
      <c r="E9" s="437">
        <v>1168.2</v>
      </c>
      <c r="F9" s="419">
        <v>1144.5999999999999</v>
      </c>
      <c r="G9" s="438">
        <v>1121</v>
      </c>
    </row>
    <row r="10" spans="1:7" s="265" customFormat="1" ht="51">
      <c r="A10" s="264" t="s">
        <v>1367</v>
      </c>
      <c r="B10" s="200" t="s">
        <v>1368</v>
      </c>
      <c r="C10" s="412">
        <v>3056.2</v>
      </c>
      <c r="D10" s="412">
        <v>3020.8</v>
      </c>
      <c r="E10" s="415">
        <v>2985.4</v>
      </c>
      <c r="F10" s="414">
        <v>2914.6</v>
      </c>
      <c r="G10" s="415">
        <v>2715.18</v>
      </c>
    </row>
    <row r="11" spans="1:7" s="265" customFormat="1" ht="51">
      <c r="A11" s="264" t="s">
        <v>1369</v>
      </c>
      <c r="B11" s="200" t="s">
        <v>1370</v>
      </c>
      <c r="C11" s="412">
        <v>7301.25</v>
      </c>
      <c r="D11" s="412">
        <v>7009.2</v>
      </c>
      <c r="E11" s="415">
        <v>6726</v>
      </c>
      <c r="F11" s="414">
        <v>6726</v>
      </c>
      <c r="G11" s="415">
        <v>6726</v>
      </c>
    </row>
    <row r="12" spans="1:7" s="265" customFormat="1" ht="25.5">
      <c r="A12" s="264" t="s">
        <v>1371</v>
      </c>
      <c r="B12" s="200" t="s">
        <v>1372</v>
      </c>
      <c r="C12" s="416">
        <v>194.7</v>
      </c>
      <c r="D12" s="416">
        <v>194.7</v>
      </c>
      <c r="E12" s="417">
        <v>194.7</v>
      </c>
      <c r="F12" s="372">
        <v>194.7</v>
      </c>
      <c r="G12" s="417">
        <v>194.7</v>
      </c>
    </row>
    <row r="13" spans="1:7" s="265" customFormat="1" ht="12.75">
      <c r="A13" s="264" t="s">
        <v>1373</v>
      </c>
      <c r="B13" s="200" t="s">
        <v>1374</v>
      </c>
      <c r="C13" s="416">
        <v>578.20000000000005</v>
      </c>
      <c r="D13" s="412">
        <f>(C13+E13)/2</f>
        <v>513.29999999999995</v>
      </c>
      <c r="E13" s="417">
        <v>448.4</v>
      </c>
      <c r="F13" s="414">
        <f>(E13+G13)/2</f>
        <v>448.4</v>
      </c>
      <c r="G13" s="417">
        <v>448.4</v>
      </c>
    </row>
    <row r="14" spans="1:7" s="218" customFormat="1" ht="51">
      <c r="A14" s="264" t="s">
        <v>1375</v>
      </c>
      <c r="B14" s="200" t="s">
        <v>1376</v>
      </c>
      <c r="C14" s="412">
        <v>5310</v>
      </c>
      <c r="D14" s="412">
        <v>5199.375</v>
      </c>
      <c r="E14" s="413">
        <v>5088.75</v>
      </c>
      <c r="F14" s="414">
        <v>4951.5749999999998</v>
      </c>
      <c r="G14" s="415">
        <v>4814.3999999999996</v>
      </c>
    </row>
    <row r="15" spans="1:7" s="265" customFormat="1" ht="51">
      <c r="A15" s="264" t="s">
        <v>1377</v>
      </c>
      <c r="B15" s="200" t="s">
        <v>1378</v>
      </c>
      <c r="C15" s="412">
        <v>4956</v>
      </c>
      <c r="D15" s="412">
        <v>4852.75</v>
      </c>
      <c r="E15" s="413">
        <v>4749.5</v>
      </c>
      <c r="F15" s="414">
        <v>4616.75</v>
      </c>
      <c r="G15" s="415">
        <v>4484</v>
      </c>
    </row>
    <row r="16" spans="1:7" s="265" customFormat="1" ht="51">
      <c r="A16" s="264" t="s">
        <v>1379</v>
      </c>
      <c r="B16" s="200" t="s">
        <v>1380</v>
      </c>
      <c r="C16" s="412">
        <v>4956</v>
      </c>
      <c r="D16" s="412">
        <v>4852.75</v>
      </c>
      <c r="E16" s="413">
        <v>4749.5</v>
      </c>
      <c r="F16" s="414">
        <v>4616.75</v>
      </c>
      <c r="G16" s="415">
        <v>4484</v>
      </c>
    </row>
    <row r="17" spans="1:7" s="265" customFormat="1" ht="51">
      <c r="A17" s="264" t="s">
        <v>1381</v>
      </c>
      <c r="B17" s="200" t="s">
        <v>1382</v>
      </c>
      <c r="C17" s="412">
        <v>18039.599999999999</v>
      </c>
      <c r="D17" s="412">
        <v>17663.774999999998</v>
      </c>
      <c r="E17" s="415">
        <v>17287.95</v>
      </c>
      <c r="F17" s="414">
        <v>17139.974999999999</v>
      </c>
      <c r="G17" s="415">
        <v>16992</v>
      </c>
    </row>
    <row r="18" spans="1:7" s="265" customFormat="1" ht="25.5">
      <c r="A18" s="264" t="s">
        <v>1383</v>
      </c>
      <c r="B18" s="200"/>
      <c r="C18" s="412">
        <v>418</v>
      </c>
      <c r="D18" s="412">
        <v>418</v>
      </c>
      <c r="E18" s="413">
        <v>418</v>
      </c>
      <c r="F18" s="414">
        <v>418</v>
      </c>
      <c r="G18" s="415">
        <v>418</v>
      </c>
    </row>
    <row r="19" spans="1:7" s="265" customFormat="1" ht="25.5">
      <c r="A19" s="264" t="s">
        <v>1384</v>
      </c>
      <c r="B19" s="200"/>
      <c r="C19" s="412">
        <v>418</v>
      </c>
      <c r="D19" s="412">
        <v>418</v>
      </c>
      <c r="E19" s="413">
        <v>418</v>
      </c>
      <c r="F19" s="414">
        <v>418</v>
      </c>
      <c r="G19" s="415">
        <v>418</v>
      </c>
    </row>
    <row r="20" spans="1:7" s="265" customFormat="1" ht="38.25">
      <c r="A20" s="264" t="s">
        <v>1385</v>
      </c>
      <c r="B20" s="200" t="s">
        <v>1386</v>
      </c>
      <c r="C20" s="412">
        <v>2994.25</v>
      </c>
      <c r="D20" s="412">
        <v>2930.8249999999998</v>
      </c>
      <c r="E20" s="413">
        <v>2867.4</v>
      </c>
      <c r="F20" s="414">
        <v>2808.4</v>
      </c>
      <c r="G20" s="415">
        <v>2749.4</v>
      </c>
    </row>
    <row r="21" spans="1:7" s="265" customFormat="1" ht="51">
      <c r="A21" s="264" t="s">
        <v>1387</v>
      </c>
      <c r="B21" s="200" t="s">
        <v>1388</v>
      </c>
      <c r="C21" s="412">
        <v>5154.24</v>
      </c>
      <c r="D21" s="412">
        <v>5019.72</v>
      </c>
      <c r="E21" s="415">
        <v>4885.2</v>
      </c>
      <c r="F21" s="414">
        <v>4796.7</v>
      </c>
      <c r="G21" s="415">
        <v>4708.2</v>
      </c>
    </row>
    <row r="22" spans="1:7" s="265" customFormat="1" ht="76.5">
      <c r="A22" s="264" t="s">
        <v>1389</v>
      </c>
      <c r="B22" s="200" t="s">
        <v>1390</v>
      </c>
      <c r="C22" s="412">
        <v>7434</v>
      </c>
      <c r="D22" s="412">
        <v>7316</v>
      </c>
      <c r="E22" s="415">
        <v>7198</v>
      </c>
      <c r="F22" s="414">
        <v>7198</v>
      </c>
      <c r="G22" s="415">
        <v>7198</v>
      </c>
    </row>
    <row r="23" spans="1:7" s="265" customFormat="1" ht="51">
      <c r="A23" s="264" t="s">
        <v>1391</v>
      </c>
      <c r="B23" s="200" t="s">
        <v>1392</v>
      </c>
      <c r="C23" s="412">
        <v>7646.4</v>
      </c>
      <c r="D23" s="412">
        <v>7487.1</v>
      </c>
      <c r="E23" s="413">
        <v>7327.8</v>
      </c>
      <c r="F23" s="414">
        <v>7127.2</v>
      </c>
      <c r="G23" s="415">
        <v>6926.6</v>
      </c>
    </row>
    <row r="24" spans="1:7" s="265" customFormat="1" ht="63.75">
      <c r="A24" s="264" t="s">
        <v>1393</v>
      </c>
      <c r="B24" s="200" t="s">
        <v>1394</v>
      </c>
      <c r="C24" s="412">
        <v>21664.799999999999</v>
      </c>
      <c r="D24" s="412">
        <v>21213.45</v>
      </c>
      <c r="E24" s="415">
        <v>20762.099999999999</v>
      </c>
      <c r="F24" s="414">
        <v>20352.05</v>
      </c>
      <c r="G24" s="415">
        <v>19942</v>
      </c>
    </row>
    <row r="25" spans="1:7" s="265" customFormat="1" ht="38.25">
      <c r="A25" s="264" t="s">
        <v>1395</v>
      </c>
      <c r="B25" s="200" t="s">
        <v>1396</v>
      </c>
      <c r="C25" s="420">
        <v>2643.2</v>
      </c>
      <c r="D25" s="420">
        <v>2607.8000000000002</v>
      </c>
      <c r="E25" s="413">
        <v>2572.4</v>
      </c>
      <c r="F25" s="414">
        <v>2554.6999999999998</v>
      </c>
      <c r="G25" s="415">
        <v>2537</v>
      </c>
    </row>
    <row r="26" spans="1:7" s="265" customFormat="1" ht="25.5">
      <c r="A26" s="264" t="s">
        <v>1397</v>
      </c>
      <c r="B26" s="200" t="s">
        <v>1398</v>
      </c>
      <c r="C26" s="420">
        <v>814.2</v>
      </c>
      <c r="D26" s="420">
        <v>802.4</v>
      </c>
      <c r="E26" s="413">
        <v>790.6</v>
      </c>
      <c r="F26" s="414">
        <v>784.7</v>
      </c>
      <c r="G26" s="415">
        <v>778.8</v>
      </c>
    </row>
    <row r="27" spans="1:7" s="218" customFormat="1" ht="15.75" customHeight="1">
      <c r="A27" s="264" t="s">
        <v>1399</v>
      </c>
      <c r="B27" s="200" t="s">
        <v>1400</v>
      </c>
      <c r="C27" s="416">
        <v>259.60000000000002</v>
      </c>
      <c r="D27" s="416">
        <v>259.60000000000002</v>
      </c>
      <c r="E27" s="417">
        <v>259.60000000000002</v>
      </c>
      <c r="F27" s="372">
        <v>259.60000000000002</v>
      </c>
      <c r="G27" s="417">
        <v>259.60000000000002</v>
      </c>
    </row>
    <row r="28" spans="1:7" s="218" customFormat="1" ht="15.75" customHeight="1">
      <c r="A28" s="264" t="s">
        <v>1401</v>
      </c>
      <c r="B28" s="200" t="s">
        <v>1402</v>
      </c>
      <c r="C28" s="416">
        <v>778.8</v>
      </c>
      <c r="D28" s="416">
        <v>778.8</v>
      </c>
      <c r="E28" s="417">
        <v>778.8</v>
      </c>
      <c r="F28" s="372">
        <v>778.8</v>
      </c>
      <c r="G28" s="417">
        <v>778.8</v>
      </c>
    </row>
    <row r="29" spans="1:7" s="218" customFormat="1" ht="15.75" customHeight="1">
      <c r="A29" s="264" t="s">
        <v>1403</v>
      </c>
      <c r="B29" s="200" t="s">
        <v>1404</v>
      </c>
      <c r="C29" s="416">
        <v>1817.2</v>
      </c>
      <c r="D29" s="416">
        <v>1817.2</v>
      </c>
      <c r="E29" s="417">
        <v>1817.2</v>
      </c>
      <c r="F29" s="372">
        <v>1817.2</v>
      </c>
      <c r="G29" s="417">
        <v>1817.2</v>
      </c>
    </row>
    <row r="30" spans="1:7" s="265" customFormat="1" ht="51">
      <c r="A30" s="264" t="s">
        <v>1405</v>
      </c>
      <c r="B30" s="200" t="s">
        <v>1406</v>
      </c>
      <c r="C30" s="412">
        <v>8732</v>
      </c>
      <c r="D30" s="412">
        <v>8491.5750000000007</v>
      </c>
      <c r="E30" s="413">
        <v>8251.15</v>
      </c>
      <c r="F30" s="414">
        <v>7921.1039999999994</v>
      </c>
      <c r="G30" s="415">
        <v>7591.0579999999991</v>
      </c>
    </row>
    <row r="31" spans="1:7" s="265" customFormat="1" ht="51">
      <c r="A31" s="264" t="s">
        <v>1407</v>
      </c>
      <c r="B31" s="200" t="s">
        <v>1408</v>
      </c>
      <c r="C31" s="412">
        <v>12154</v>
      </c>
      <c r="D31" s="412">
        <v>11639.9625</v>
      </c>
      <c r="E31" s="413">
        <v>11125.924999999999</v>
      </c>
      <c r="F31" s="414">
        <v>10680.887999999999</v>
      </c>
      <c r="G31" s="415">
        <v>10235.850999999999</v>
      </c>
    </row>
    <row r="32" spans="1:7" s="265" customFormat="1" ht="38.25">
      <c r="A32" s="264" t="s">
        <v>1409</v>
      </c>
      <c r="B32" s="200" t="s">
        <v>1410</v>
      </c>
      <c r="C32" s="412">
        <v>8791</v>
      </c>
      <c r="D32" s="412">
        <v>8673</v>
      </c>
      <c r="E32" s="413">
        <v>8555</v>
      </c>
      <c r="F32" s="414">
        <v>8212.7999999999993</v>
      </c>
      <c r="G32" s="415">
        <v>7870.6</v>
      </c>
    </row>
    <row r="33" spans="1:7" s="265" customFormat="1" ht="38.25">
      <c r="A33" s="264" t="s">
        <v>1411</v>
      </c>
      <c r="B33" s="200" t="s">
        <v>1412</v>
      </c>
      <c r="C33" s="412">
        <v>8909</v>
      </c>
      <c r="D33" s="412">
        <v>8909</v>
      </c>
      <c r="E33" s="413">
        <v>8909</v>
      </c>
      <c r="F33" s="414">
        <v>8521.3700000000008</v>
      </c>
      <c r="G33" s="415">
        <v>8521.3700000000008</v>
      </c>
    </row>
    <row r="34" spans="1:7" s="265" customFormat="1" ht="12.75">
      <c r="A34" s="195" t="s">
        <v>1413</v>
      </c>
      <c r="B34" s="266" t="s">
        <v>1414</v>
      </c>
      <c r="C34" s="416">
        <v>820.01</v>
      </c>
      <c r="D34" s="412">
        <v>808.3</v>
      </c>
      <c r="E34" s="439">
        <v>784.7</v>
      </c>
      <c r="F34" s="414">
        <v>767</v>
      </c>
      <c r="G34" s="417">
        <v>749.3</v>
      </c>
    </row>
    <row r="35" spans="1:7" s="265" customFormat="1" ht="12.75">
      <c r="A35" s="195" t="s">
        <v>1415</v>
      </c>
      <c r="B35" s="266" t="s">
        <v>1416</v>
      </c>
      <c r="C35" s="416">
        <v>988.60399999999993</v>
      </c>
      <c r="D35" s="416">
        <v>988.60399999999993</v>
      </c>
      <c r="E35" s="417">
        <v>988.60399999999993</v>
      </c>
      <c r="F35" s="372">
        <v>938.33600000000001</v>
      </c>
      <c r="G35" s="417">
        <v>938.33600000000001</v>
      </c>
    </row>
    <row r="36" spans="1:7" s="265" customFormat="1" ht="12.75">
      <c r="A36" s="195" t="s">
        <v>1417</v>
      </c>
      <c r="B36" s="266" t="s">
        <v>1414</v>
      </c>
      <c r="C36" s="416">
        <v>598.73199999999997</v>
      </c>
      <c r="D36" s="416">
        <v>598.73199999999997</v>
      </c>
      <c r="E36" s="417">
        <v>598.73199999999997</v>
      </c>
      <c r="F36" s="372">
        <v>566.4</v>
      </c>
      <c r="G36" s="417">
        <v>566.4</v>
      </c>
    </row>
    <row r="37" spans="1:7" s="265" customFormat="1" ht="12.75">
      <c r="A37" s="195" t="s">
        <v>1418</v>
      </c>
      <c r="B37" s="266" t="s">
        <v>1416</v>
      </c>
      <c r="C37" s="416">
        <v>696.2</v>
      </c>
      <c r="D37" s="416">
        <v>696.2</v>
      </c>
      <c r="E37" s="417">
        <v>696.2</v>
      </c>
      <c r="F37" s="372">
        <v>678.5</v>
      </c>
      <c r="G37" s="417">
        <v>678.5</v>
      </c>
    </row>
    <row r="38" spans="1:7" s="265" customFormat="1" ht="12.75">
      <c r="A38" s="195" t="s">
        <v>1419</v>
      </c>
      <c r="B38" s="266" t="s">
        <v>1420</v>
      </c>
      <c r="C38" s="416">
        <v>1740.5</v>
      </c>
      <c r="D38" s="416">
        <v>1740.5</v>
      </c>
      <c r="E38" s="417">
        <v>1740.5</v>
      </c>
      <c r="F38" s="372">
        <v>1652</v>
      </c>
      <c r="G38" s="417">
        <v>1652</v>
      </c>
    </row>
    <row r="39" spans="1:7" s="265" customFormat="1" ht="12.75">
      <c r="A39" s="195" t="s">
        <v>1421</v>
      </c>
      <c r="B39" s="266" t="s">
        <v>1422</v>
      </c>
      <c r="C39" s="416">
        <v>905.06</v>
      </c>
      <c r="D39" s="416">
        <v>905.06</v>
      </c>
      <c r="E39" s="417">
        <v>905.06</v>
      </c>
      <c r="F39" s="372">
        <v>859.04</v>
      </c>
      <c r="G39" s="417">
        <v>859.04</v>
      </c>
    </row>
    <row r="40" spans="1:7" s="218" customFormat="1" ht="39" thickBot="1">
      <c r="A40" s="267" t="s">
        <v>1423</v>
      </c>
      <c r="B40" s="268" t="s">
        <v>1424</v>
      </c>
      <c r="C40" s="440">
        <v>661.39</v>
      </c>
      <c r="D40" s="440">
        <v>661.39</v>
      </c>
      <c r="E40" s="441">
        <v>661.39</v>
      </c>
      <c r="F40" s="442">
        <v>627.76</v>
      </c>
      <c r="G40" s="441">
        <v>627.76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0"/>
  </sheetPr>
  <dimension ref="B1:C32"/>
  <sheetViews>
    <sheetView workbookViewId="0">
      <selection activeCell="D4" sqref="D4"/>
    </sheetView>
  </sheetViews>
  <sheetFormatPr defaultRowHeight="15"/>
  <cols>
    <col min="1" max="1" width="3.140625" customWidth="1"/>
    <col min="2" max="2" width="41.140625" customWidth="1"/>
    <col min="3" max="3" width="11.28515625" style="42" customWidth="1"/>
  </cols>
  <sheetData>
    <row r="1" spans="2:3" ht="91.5" customHeight="1"/>
    <row r="2" spans="2:3">
      <c r="B2" s="2" t="s">
        <v>779</v>
      </c>
      <c r="C2" s="43"/>
    </row>
    <row r="3" spans="2:3">
      <c r="B3" s="2"/>
      <c r="C3" s="43"/>
    </row>
    <row r="4" spans="2:3">
      <c r="B4" s="3" t="s">
        <v>811</v>
      </c>
      <c r="C4" s="5"/>
    </row>
    <row r="5" spans="2:3">
      <c r="B5" s="48"/>
      <c r="C5" s="5"/>
    </row>
    <row r="6" spans="2:3">
      <c r="B6" s="3"/>
      <c r="C6" s="5" t="s">
        <v>822</v>
      </c>
    </row>
    <row r="7" spans="2:3" ht="14.25" customHeight="1">
      <c r="B7" s="3"/>
      <c r="C7" s="5" t="s">
        <v>780</v>
      </c>
    </row>
    <row r="8" spans="2:3">
      <c r="B8" s="48" t="s">
        <v>781</v>
      </c>
      <c r="C8" s="396">
        <v>13</v>
      </c>
    </row>
    <row r="9" spans="2:3">
      <c r="B9" s="48" t="s">
        <v>782</v>
      </c>
      <c r="C9" s="396">
        <v>23</v>
      </c>
    </row>
    <row r="10" spans="2:3">
      <c r="B10" s="48" t="s">
        <v>783</v>
      </c>
      <c r="C10" s="396">
        <v>29</v>
      </c>
    </row>
    <row r="11" spans="2:3">
      <c r="B11" s="48" t="s">
        <v>784</v>
      </c>
      <c r="C11" s="397">
        <v>33</v>
      </c>
    </row>
    <row r="12" spans="2:3">
      <c r="B12" s="48" t="s">
        <v>785</v>
      </c>
      <c r="C12" s="397">
        <v>45</v>
      </c>
    </row>
    <row r="13" spans="2:3">
      <c r="B13" s="48" t="s">
        <v>786</v>
      </c>
      <c r="C13" s="396">
        <v>25</v>
      </c>
    </row>
    <row r="14" spans="2:3">
      <c r="B14" s="232" t="s">
        <v>787</v>
      </c>
      <c r="C14" s="398">
        <v>46</v>
      </c>
    </row>
    <row r="15" spans="2:3">
      <c r="B15" s="48" t="s">
        <v>788</v>
      </c>
      <c r="C15" s="396">
        <v>49</v>
      </c>
    </row>
    <row r="16" spans="2:3">
      <c r="B16" s="48" t="s">
        <v>789</v>
      </c>
      <c r="C16" s="397">
        <v>58</v>
      </c>
    </row>
    <row r="17" spans="2:3">
      <c r="B17" s="48" t="s">
        <v>790</v>
      </c>
      <c r="C17" s="397">
        <v>89</v>
      </c>
    </row>
    <row r="18" spans="2:3">
      <c r="B18" s="48" t="s">
        <v>791</v>
      </c>
      <c r="C18" s="397">
        <v>30</v>
      </c>
    </row>
    <row r="19" spans="2:3">
      <c r="B19" s="48" t="s">
        <v>792</v>
      </c>
      <c r="C19" s="397">
        <v>49</v>
      </c>
    </row>
    <row r="20" spans="2:3">
      <c r="B20" s="48" t="s">
        <v>1696</v>
      </c>
      <c r="C20" s="397">
        <v>220</v>
      </c>
    </row>
    <row r="21" spans="2:3">
      <c r="B21" s="270" t="s">
        <v>1474</v>
      </c>
      <c r="C21" s="399"/>
    </row>
    <row r="22" spans="2:3">
      <c r="B22" s="48" t="s">
        <v>793</v>
      </c>
      <c r="C22" s="396">
        <v>16</v>
      </c>
    </row>
    <row r="23" spans="2:3">
      <c r="B23" s="48" t="s">
        <v>794</v>
      </c>
      <c r="C23" s="396">
        <v>27</v>
      </c>
    </row>
    <row r="24" spans="2:3">
      <c r="B24" s="48" t="s">
        <v>795</v>
      </c>
      <c r="C24" s="396">
        <v>35</v>
      </c>
    </row>
    <row r="25" spans="2:3">
      <c r="B25" s="48" t="s">
        <v>796</v>
      </c>
      <c r="C25" s="397">
        <v>38</v>
      </c>
    </row>
    <row r="26" spans="2:3">
      <c r="B26" s="48" t="s">
        <v>797</v>
      </c>
      <c r="C26" s="397">
        <v>48</v>
      </c>
    </row>
    <row r="27" spans="2:3">
      <c r="B27" s="48" t="s">
        <v>798</v>
      </c>
      <c r="C27" s="397">
        <v>27</v>
      </c>
    </row>
    <row r="28" spans="2:3">
      <c r="B28" s="48" t="s">
        <v>799</v>
      </c>
      <c r="C28" s="397">
        <v>48</v>
      </c>
    </row>
    <row r="29" spans="2:3">
      <c r="B29" s="48" t="s">
        <v>800</v>
      </c>
      <c r="C29" s="397">
        <v>52</v>
      </c>
    </row>
    <row r="30" spans="2:3">
      <c r="B30" s="48" t="s">
        <v>801</v>
      </c>
      <c r="C30" s="397">
        <v>60</v>
      </c>
    </row>
    <row r="31" spans="2:3">
      <c r="B31" s="48" t="s">
        <v>802</v>
      </c>
      <c r="C31" s="397">
        <v>92</v>
      </c>
    </row>
    <row r="32" spans="2:3">
      <c r="B32" s="52"/>
    </row>
  </sheetData>
  <phoneticPr fontId="0" type="noConversion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0"/>
  </sheetPr>
  <dimension ref="A1:K62"/>
  <sheetViews>
    <sheetView topLeftCell="A55" workbookViewId="0">
      <selection activeCell="G4" sqref="G4"/>
    </sheetView>
  </sheetViews>
  <sheetFormatPr defaultRowHeight="15"/>
  <cols>
    <col min="1" max="1" width="6.7109375" style="20" customWidth="1"/>
    <col min="2" max="2" width="30.7109375" style="20" customWidth="1"/>
    <col min="3" max="3" width="53.7109375" style="20" customWidth="1"/>
    <col min="4" max="5" width="10.28515625" style="20" bestFit="1" customWidth="1"/>
    <col min="6" max="11" width="9.140625" style="269"/>
    <col min="12" max="253" width="9.140625" style="20"/>
    <col min="254" max="254" width="6.7109375" style="20" customWidth="1"/>
    <col min="255" max="255" width="30.7109375" style="20" customWidth="1"/>
    <col min="256" max="256" width="53.7109375" style="20" customWidth="1"/>
    <col min="257" max="261" width="10.28515625" style="20" bestFit="1" customWidth="1"/>
    <col min="262" max="509" width="9.140625" style="20"/>
    <col min="510" max="510" width="6.7109375" style="20" customWidth="1"/>
    <col min="511" max="511" width="30.7109375" style="20" customWidth="1"/>
    <col min="512" max="512" width="53.7109375" style="20" customWidth="1"/>
    <col min="513" max="517" width="10.28515625" style="20" bestFit="1" customWidth="1"/>
    <col min="518" max="765" width="9.140625" style="20"/>
    <col min="766" max="766" width="6.7109375" style="20" customWidth="1"/>
    <col min="767" max="767" width="30.7109375" style="20" customWidth="1"/>
    <col min="768" max="768" width="53.7109375" style="20" customWidth="1"/>
    <col min="769" max="773" width="10.28515625" style="20" bestFit="1" customWidth="1"/>
    <col min="774" max="1021" width="9.140625" style="20"/>
    <col min="1022" max="1022" width="6.7109375" style="20" customWidth="1"/>
    <col min="1023" max="1023" width="30.7109375" style="20" customWidth="1"/>
    <col min="1024" max="1024" width="53.7109375" style="20" customWidth="1"/>
    <col min="1025" max="1029" width="10.28515625" style="20" bestFit="1" customWidth="1"/>
    <col min="1030" max="1277" width="9.140625" style="20"/>
    <col min="1278" max="1278" width="6.7109375" style="20" customWidth="1"/>
    <col min="1279" max="1279" width="30.7109375" style="20" customWidth="1"/>
    <col min="1280" max="1280" width="53.7109375" style="20" customWidth="1"/>
    <col min="1281" max="1285" width="10.28515625" style="20" bestFit="1" customWidth="1"/>
    <col min="1286" max="1533" width="9.140625" style="20"/>
    <col min="1534" max="1534" width="6.7109375" style="20" customWidth="1"/>
    <col min="1535" max="1535" width="30.7109375" style="20" customWidth="1"/>
    <col min="1536" max="1536" width="53.7109375" style="20" customWidth="1"/>
    <col min="1537" max="1541" width="10.28515625" style="20" bestFit="1" customWidth="1"/>
    <col min="1542" max="1789" width="9.140625" style="20"/>
    <col min="1790" max="1790" width="6.7109375" style="20" customWidth="1"/>
    <col min="1791" max="1791" width="30.7109375" style="20" customWidth="1"/>
    <col min="1792" max="1792" width="53.7109375" style="20" customWidth="1"/>
    <col min="1793" max="1797" width="10.28515625" style="20" bestFit="1" customWidth="1"/>
    <col min="1798" max="2045" width="9.140625" style="20"/>
    <col min="2046" max="2046" width="6.7109375" style="20" customWidth="1"/>
    <col min="2047" max="2047" width="30.7109375" style="20" customWidth="1"/>
    <col min="2048" max="2048" width="53.7109375" style="20" customWidth="1"/>
    <col min="2049" max="2053" width="10.28515625" style="20" bestFit="1" customWidth="1"/>
    <col min="2054" max="2301" width="9.140625" style="20"/>
    <col min="2302" max="2302" width="6.7109375" style="20" customWidth="1"/>
    <col min="2303" max="2303" width="30.7109375" style="20" customWidth="1"/>
    <col min="2304" max="2304" width="53.7109375" style="20" customWidth="1"/>
    <col min="2305" max="2309" width="10.28515625" style="20" bestFit="1" customWidth="1"/>
    <col min="2310" max="2557" width="9.140625" style="20"/>
    <col min="2558" max="2558" width="6.7109375" style="20" customWidth="1"/>
    <col min="2559" max="2559" width="30.7109375" style="20" customWidth="1"/>
    <col min="2560" max="2560" width="53.7109375" style="20" customWidth="1"/>
    <col min="2561" max="2565" width="10.28515625" style="20" bestFit="1" customWidth="1"/>
    <col min="2566" max="2813" width="9.140625" style="20"/>
    <col min="2814" max="2814" width="6.7109375" style="20" customWidth="1"/>
    <col min="2815" max="2815" width="30.7109375" style="20" customWidth="1"/>
    <col min="2816" max="2816" width="53.7109375" style="20" customWidth="1"/>
    <col min="2817" max="2821" width="10.28515625" style="20" bestFit="1" customWidth="1"/>
    <col min="2822" max="3069" width="9.140625" style="20"/>
    <col min="3070" max="3070" width="6.7109375" style="20" customWidth="1"/>
    <col min="3071" max="3071" width="30.7109375" style="20" customWidth="1"/>
    <col min="3072" max="3072" width="53.7109375" style="20" customWidth="1"/>
    <col min="3073" max="3077" width="10.28515625" style="20" bestFit="1" customWidth="1"/>
    <col min="3078" max="3325" width="9.140625" style="20"/>
    <col min="3326" max="3326" width="6.7109375" style="20" customWidth="1"/>
    <col min="3327" max="3327" width="30.7109375" style="20" customWidth="1"/>
    <col min="3328" max="3328" width="53.7109375" style="20" customWidth="1"/>
    <col min="3329" max="3333" width="10.28515625" style="20" bestFit="1" customWidth="1"/>
    <col min="3334" max="3581" width="9.140625" style="20"/>
    <col min="3582" max="3582" width="6.7109375" style="20" customWidth="1"/>
    <col min="3583" max="3583" width="30.7109375" style="20" customWidth="1"/>
    <col min="3584" max="3584" width="53.7109375" style="20" customWidth="1"/>
    <col min="3585" max="3589" width="10.28515625" style="20" bestFit="1" customWidth="1"/>
    <col min="3590" max="3837" width="9.140625" style="20"/>
    <col min="3838" max="3838" width="6.7109375" style="20" customWidth="1"/>
    <col min="3839" max="3839" width="30.7109375" style="20" customWidth="1"/>
    <col min="3840" max="3840" width="53.7109375" style="20" customWidth="1"/>
    <col min="3841" max="3845" width="10.28515625" style="20" bestFit="1" customWidth="1"/>
    <col min="3846" max="4093" width="9.140625" style="20"/>
    <col min="4094" max="4094" width="6.7109375" style="20" customWidth="1"/>
    <col min="4095" max="4095" width="30.7109375" style="20" customWidth="1"/>
    <col min="4096" max="4096" width="53.7109375" style="20" customWidth="1"/>
    <col min="4097" max="4101" width="10.28515625" style="20" bestFit="1" customWidth="1"/>
    <col min="4102" max="4349" width="9.140625" style="20"/>
    <col min="4350" max="4350" width="6.7109375" style="20" customWidth="1"/>
    <col min="4351" max="4351" width="30.7109375" style="20" customWidth="1"/>
    <col min="4352" max="4352" width="53.7109375" style="20" customWidth="1"/>
    <col min="4353" max="4357" width="10.28515625" style="20" bestFit="1" customWidth="1"/>
    <col min="4358" max="4605" width="9.140625" style="20"/>
    <col min="4606" max="4606" width="6.7109375" style="20" customWidth="1"/>
    <col min="4607" max="4607" width="30.7109375" style="20" customWidth="1"/>
    <col min="4608" max="4608" width="53.7109375" style="20" customWidth="1"/>
    <col min="4609" max="4613" width="10.28515625" style="20" bestFit="1" customWidth="1"/>
    <col min="4614" max="4861" width="9.140625" style="20"/>
    <col min="4862" max="4862" width="6.7109375" style="20" customWidth="1"/>
    <col min="4863" max="4863" width="30.7109375" style="20" customWidth="1"/>
    <col min="4864" max="4864" width="53.7109375" style="20" customWidth="1"/>
    <col min="4865" max="4869" width="10.28515625" style="20" bestFit="1" customWidth="1"/>
    <col min="4870" max="5117" width="9.140625" style="20"/>
    <col min="5118" max="5118" width="6.7109375" style="20" customWidth="1"/>
    <col min="5119" max="5119" width="30.7109375" style="20" customWidth="1"/>
    <col min="5120" max="5120" width="53.7109375" style="20" customWidth="1"/>
    <col min="5121" max="5125" width="10.28515625" style="20" bestFit="1" customWidth="1"/>
    <col min="5126" max="5373" width="9.140625" style="20"/>
    <col min="5374" max="5374" width="6.7109375" style="20" customWidth="1"/>
    <col min="5375" max="5375" width="30.7109375" style="20" customWidth="1"/>
    <col min="5376" max="5376" width="53.7109375" style="20" customWidth="1"/>
    <col min="5377" max="5381" width="10.28515625" style="20" bestFit="1" customWidth="1"/>
    <col min="5382" max="5629" width="9.140625" style="20"/>
    <col min="5630" max="5630" width="6.7109375" style="20" customWidth="1"/>
    <col min="5631" max="5631" width="30.7109375" style="20" customWidth="1"/>
    <col min="5632" max="5632" width="53.7109375" style="20" customWidth="1"/>
    <col min="5633" max="5637" width="10.28515625" style="20" bestFit="1" customWidth="1"/>
    <col min="5638" max="5885" width="9.140625" style="20"/>
    <col min="5886" max="5886" width="6.7109375" style="20" customWidth="1"/>
    <col min="5887" max="5887" width="30.7109375" style="20" customWidth="1"/>
    <col min="5888" max="5888" width="53.7109375" style="20" customWidth="1"/>
    <col min="5889" max="5893" width="10.28515625" style="20" bestFit="1" customWidth="1"/>
    <col min="5894" max="6141" width="9.140625" style="20"/>
    <col min="6142" max="6142" width="6.7109375" style="20" customWidth="1"/>
    <col min="6143" max="6143" width="30.7109375" style="20" customWidth="1"/>
    <col min="6144" max="6144" width="53.7109375" style="20" customWidth="1"/>
    <col min="6145" max="6149" width="10.28515625" style="20" bestFit="1" customWidth="1"/>
    <col min="6150" max="6397" width="9.140625" style="20"/>
    <col min="6398" max="6398" width="6.7109375" style="20" customWidth="1"/>
    <col min="6399" max="6399" width="30.7109375" style="20" customWidth="1"/>
    <col min="6400" max="6400" width="53.7109375" style="20" customWidth="1"/>
    <col min="6401" max="6405" width="10.28515625" style="20" bestFit="1" customWidth="1"/>
    <col min="6406" max="6653" width="9.140625" style="20"/>
    <col min="6654" max="6654" width="6.7109375" style="20" customWidth="1"/>
    <col min="6655" max="6655" width="30.7109375" style="20" customWidth="1"/>
    <col min="6656" max="6656" width="53.7109375" style="20" customWidth="1"/>
    <col min="6657" max="6661" width="10.28515625" style="20" bestFit="1" customWidth="1"/>
    <col min="6662" max="6909" width="9.140625" style="20"/>
    <col min="6910" max="6910" width="6.7109375" style="20" customWidth="1"/>
    <col min="6911" max="6911" width="30.7109375" style="20" customWidth="1"/>
    <col min="6912" max="6912" width="53.7109375" style="20" customWidth="1"/>
    <col min="6913" max="6917" width="10.28515625" style="20" bestFit="1" customWidth="1"/>
    <col min="6918" max="7165" width="9.140625" style="20"/>
    <col min="7166" max="7166" width="6.7109375" style="20" customWidth="1"/>
    <col min="7167" max="7167" width="30.7109375" style="20" customWidth="1"/>
    <col min="7168" max="7168" width="53.7109375" style="20" customWidth="1"/>
    <col min="7169" max="7173" width="10.28515625" style="20" bestFit="1" customWidth="1"/>
    <col min="7174" max="7421" width="9.140625" style="20"/>
    <col min="7422" max="7422" width="6.7109375" style="20" customWidth="1"/>
    <col min="7423" max="7423" width="30.7109375" style="20" customWidth="1"/>
    <col min="7424" max="7424" width="53.7109375" style="20" customWidth="1"/>
    <col min="7425" max="7429" width="10.28515625" style="20" bestFit="1" customWidth="1"/>
    <col min="7430" max="7677" width="9.140625" style="20"/>
    <col min="7678" max="7678" width="6.7109375" style="20" customWidth="1"/>
    <col min="7679" max="7679" width="30.7109375" style="20" customWidth="1"/>
    <col min="7680" max="7680" width="53.7109375" style="20" customWidth="1"/>
    <col min="7681" max="7685" width="10.28515625" style="20" bestFit="1" customWidth="1"/>
    <col min="7686" max="7933" width="9.140625" style="20"/>
    <col min="7934" max="7934" width="6.7109375" style="20" customWidth="1"/>
    <col min="7935" max="7935" width="30.7109375" style="20" customWidth="1"/>
    <col min="7936" max="7936" width="53.7109375" style="20" customWidth="1"/>
    <col min="7937" max="7941" width="10.28515625" style="20" bestFit="1" customWidth="1"/>
    <col min="7942" max="8189" width="9.140625" style="20"/>
    <col min="8190" max="8190" width="6.7109375" style="20" customWidth="1"/>
    <col min="8191" max="8191" width="30.7109375" style="20" customWidth="1"/>
    <col min="8192" max="8192" width="53.7109375" style="20" customWidth="1"/>
    <col min="8193" max="8197" width="10.28515625" style="20" bestFit="1" customWidth="1"/>
    <col min="8198" max="8445" width="9.140625" style="20"/>
    <col min="8446" max="8446" width="6.7109375" style="20" customWidth="1"/>
    <col min="8447" max="8447" width="30.7109375" style="20" customWidth="1"/>
    <col min="8448" max="8448" width="53.7109375" style="20" customWidth="1"/>
    <col min="8449" max="8453" width="10.28515625" style="20" bestFit="1" customWidth="1"/>
    <col min="8454" max="8701" width="9.140625" style="20"/>
    <col min="8702" max="8702" width="6.7109375" style="20" customWidth="1"/>
    <col min="8703" max="8703" width="30.7109375" style="20" customWidth="1"/>
    <col min="8704" max="8704" width="53.7109375" style="20" customWidth="1"/>
    <col min="8705" max="8709" width="10.28515625" style="20" bestFit="1" customWidth="1"/>
    <col min="8710" max="8957" width="9.140625" style="20"/>
    <col min="8958" max="8958" width="6.7109375" style="20" customWidth="1"/>
    <col min="8959" max="8959" width="30.7109375" style="20" customWidth="1"/>
    <col min="8960" max="8960" width="53.7109375" style="20" customWidth="1"/>
    <col min="8961" max="8965" width="10.28515625" style="20" bestFit="1" customWidth="1"/>
    <col min="8966" max="9213" width="9.140625" style="20"/>
    <col min="9214" max="9214" width="6.7109375" style="20" customWidth="1"/>
    <col min="9215" max="9215" width="30.7109375" style="20" customWidth="1"/>
    <col min="9216" max="9216" width="53.7109375" style="20" customWidth="1"/>
    <col min="9217" max="9221" width="10.28515625" style="20" bestFit="1" customWidth="1"/>
    <col min="9222" max="9469" width="9.140625" style="20"/>
    <col min="9470" max="9470" width="6.7109375" style="20" customWidth="1"/>
    <col min="9471" max="9471" width="30.7109375" style="20" customWidth="1"/>
    <col min="9472" max="9472" width="53.7109375" style="20" customWidth="1"/>
    <col min="9473" max="9477" width="10.28515625" style="20" bestFit="1" customWidth="1"/>
    <col min="9478" max="9725" width="9.140625" style="20"/>
    <col min="9726" max="9726" width="6.7109375" style="20" customWidth="1"/>
    <col min="9727" max="9727" width="30.7109375" style="20" customWidth="1"/>
    <col min="9728" max="9728" width="53.7109375" style="20" customWidth="1"/>
    <col min="9729" max="9733" width="10.28515625" style="20" bestFit="1" customWidth="1"/>
    <col min="9734" max="9981" width="9.140625" style="20"/>
    <col min="9982" max="9982" width="6.7109375" style="20" customWidth="1"/>
    <col min="9983" max="9983" width="30.7109375" style="20" customWidth="1"/>
    <col min="9984" max="9984" width="53.7109375" style="20" customWidth="1"/>
    <col min="9985" max="9989" width="10.28515625" style="20" bestFit="1" customWidth="1"/>
    <col min="9990" max="10237" width="9.140625" style="20"/>
    <col min="10238" max="10238" width="6.7109375" style="20" customWidth="1"/>
    <col min="10239" max="10239" width="30.7109375" style="20" customWidth="1"/>
    <col min="10240" max="10240" width="53.7109375" style="20" customWidth="1"/>
    <col min="10241" max="10245" width="10.28515625" style="20" bestFit="1" customWidth="1"/>
    <col min="10246" max="10493" width="9.140625" style="20"/>
    <col min="10494" max="10494" width="6.7109375" style="20" customWidth="1"/>
    <col min="10495" max="10495" width="30.7109375" style="20" customWidth="1"/>
    <col min="10496" max="10496" width="53.7109375" style="20" customWidth="1"/>
    <col min="10497" max="10501" width="10.28515625" style="20" bestFit="1" customWidth="1"/>
    <col min="10502" max="10749" width="9.140625" style="20"/>
    <col min="10750" max="10750" width="6.7109375" style="20" customWidth="1"/>
    <col min="10751" max="10751" width="30.7109375" style="20" customWidth="1"/>
    <col min="10752" max="10752" width="53.7109375" style="20" customWidth="1"/>
    <col min="10753" max="10757" width="10.28515625" style="20" bestFit="1" customWidth="1"/>
    <col min="10758" max="11005" width="9.140625" style="20"/>
    <col min="11006" max="11006" width="6.7109375" style="20" customWidth="1"/>
    <col min="11007" max="11007" width="30.7109375" style="20" customWidth="1"/>
    <col min="11008" max="11008" width="53.7109375" style="20" customWidth="1"/>
    <col min="11009" max="11013" width="10.28515625" style="20" bestFit="1" customWidth="1"/>
    <col min="11014" max="11261" width="9.140625" style="20"/>
    <col min="11262" max="11262" width="6.7109375" style="20" customWidth="1"/>
    <col min="11263" max="11263" width="30.7109375" style="20" customWidth="1"/>
    <col min="11264" max="11264" width="53.7109375" style="20" customWidth="1"/>
    <col min="11265" max="11269" width="10.28515625" style="20" bestFit="1" customWidth="1"/>
    <col min="11270" max="11517" width="9.140625" style="20"/>
    <col min="11518" max="11518" width="6.7109375" style="20" customWidth="1"/>
    <col min="11519" max="11519" width="30.7109375" style="20" customWidth="1"/>
    <col min="11520" max="11520" width="53.7109375" style="20" customWidth="1"/>
    <col min="11521" max="11525" width="10.28515625" style="20" bestFit="1" customWidth="1"/>
    <col min="11526" max="11773" width="9.140625" style="20"/>
    <col min="11774" max="11774" width="6.7109375" style="20" customWidth="1"/>
    <col min="11775" max="11775" width="30.7109375" style="20" customWidth="1"/>
    <col min="11776" max="11776" width="53.7109375" style="20" customWidth="1"/>
    <col min="11777" max="11781" width="10.28515625" style="20" bestFit="1" customWidth="1"/>
    <col min="11782" max="12029" width="9.140625" style="20"/>
    <col min="12030" max="12030" width="6.7109375" style="20" customWidth="1"/>
    <col min="12031" max="12031" width="30.7109375" style="20" customWidth="1"/>
    <col min="12032" max="12032" width="53.7109375" style="20" customWidth="1"/>
    <col min="12033" max="12037" width="10.28515625" style="20" bestFit="1" customWidth="1"/>
    <col min="12038" max="12285" width="9.140625" style="20"/>
    <col min="12286" max="12286" width="6.7109375" style="20" customWidth="1"/>
    <col min="12287" max="12287" width="30.7109375" style="20" customWidth="1"/>
    <col min="12288" max="12288" width="53.7109375" style="20" customWidth="1"/>
    <col min="12289" max="12293" width="10.28515625" style="20" bestFit="1" customWidth="1"/>
    <col min="12294" max="12541" width="9.140625" style="20"/>
    <col min="12542" max="12542" width="6.7109375" style="20" customWidth="1"/>
    <col min="12543" max="12543" width="30.7109375" style="20" customWidth="1"/>
    <col min="12544" max="12544" width="53.7109375" style="20" customWidth="1"/>
    <col min="12545" max="12549" width="10.28515625" style="20" bestFit="1" customWidth="1"/>
    <col min="12550" max="12797" width="9.140625" style="20"/>
    <col min="12798" max="12798" width="6.7109375" style="20" customWidth="1"/>
    <col min="12799" max="12799" width="30.7109375" style="20" customWidth="1"/>
    <col min="12800" max="12800" width="53.7109375" style="20" customWidth="1"/>
    <col min="12801" max="12805" width="10.28515625" style="20" bestFit="1" customWidth="1"/>
    <col min="12806" max="13053" width="9.140625" style="20"/>
    <col min="13054" max="13054" width="6.7109375" style="20" customWidth="1"/>
    <col min="13055" max="13055" width="30.7109375" style="20" customWidth="1"/>
    <col min="13056" max="13056" width="53.7109375" style="20" customWidth="1"/>
    <col min="13057" max="13061" width="10.28515625" style="20" bestFit="1" customWidth="1"/>
    <col min="13062" max="13309" width="9.140625" style="20"/>
    <col min="13310" max="13310" width="6.7109375" style="20" customWidth="1"/>
    <col min="13311" max="13311" width="30.7109375" style="20" customWidth="1"/>
    <col min="13312" max="13312" width="53.7109375" style="20" customWidth="1"/>
    <col min="13313" max="13317" width="10.28515625" style="20" bestFit="1" customWidth="1"/>
    <col min="13318" max="13565" width="9.140625" style="20"/>
    <col min="13566" max="13566" width="6.7109375" style="20" customWidth="1"/>
    <col min="13567" max="13567" width="30.7109375" style="20" customWidth="1"/>
    <col min="13568" max="13568" width="53.7109375" style="20" customWidth="1"/>
    <col min="13569" max="13573" width="10.28515625" style="20" bestFit="1" customWidth="1"/>
    <col min="13574" max="13821" width="9.140625" style="20"/>
    <col min="13822" max="13822" width="6.7109375" style="20" customWidth="1"/>
    <col min="13823" max="13823" width="30.7109375" style="20" customWidth="1"/>
    <col min="13824" max="13824" width="53.7109375" style="20" customWidth="1"/>
    <col min="13825" max="13829" width="10.28515625" style="20" bestFit="1" customWidth="1"/>
    <col min="13830" max="14077" width="9.140625" style="20"/>
    <col min="14078" max="14078" width="6.7109375" style="20" customWidth="1"/>
    <col min="14079" max="14079" width="30.7109375" style="20" customWidth="1"/>
    <col min="14080" max="14080" width="53.7109375" style="20" customWidth="1"/>
    <col min="14081" max="14085" width="10.28515625" style="20" bestFit="1" customWidth="1"/>
    <col min="14086" max="14333" width="9.140625" style="20"/>
    <col min="14334" max="14334" width="6.7109375" style="20" customWidth="1"/>
    <col min="14335" max="14335" width="30.7109375" style="20" customWidth="1"/>
    <col min="14336" max="14336" width="53.7109375" style="20" customWidth="1"/>
    <col min="14337" max="14341" width="10.28515625" style="20" bestFit="1" customWidth="1"/>
    <col min="14342" max="14589" width="9.140625" style="20"/>
    <col min="14590" max="14590" width="6.7109375" style="20" customWidth="1"/>
    <col min="14591" max="14591" width="30.7109375" style="20" customWidth="1"/>
    <col min="14592" max="14592" width="53.7109375" style="20" customWidth="1"/>
    <col min="14593" max="14597" width="10.28515625" style="20" bestFit="1" customWidth="1"/>
    <col min="14598" max="14845" width="9.140625" style="20"/>
    <col min="14846" max="14846" width="6.7109375" style="20" customWidth="1"/>
    <col min="14847" max="14847" width="30.7109375" style="20" customWidth="1"/>
    <col min="14848" max="14848" width="53.7109375" style="20" customWidth="1"/>
    <col min="14849" max="14853" width="10.28515625" style="20" bestFit="1" customWidth="1"/>
    <col min="14854" max="15101" width="9.140625" style="20"/>
    <col min="15102" max="15102" width="6.7109375" style="20" customWidth="1"/>
    <col min="15103" max="15103" width="30.7109375" style="20" customWidth="1"/>
    <col min="15104" max="15104" width="53.7109375" style="20" customWidth="1"/>
    <col min="15105" max="15109" width="10.28515625" style="20" bestFit="1" customWidth="1"/>
    <col min="15110" max="15357" width="9.140625" style="20"/>
    <col min="15358" max="15358" width="6.7109375" style="20" customWidth="1"/>
    <col min="15359" max="15359" width="30.7109375" style="20" customWidth="1"/>
    <col min="15360" max="15360" width="53.7109375" style="20" customWidth="1"/>
    <col min="15361" max="15365" width="10.28515625" style="20" bestFit="1" customWidth="1"/>
    <col min="15366" max="15613" width="9.140625" style="20"/>
    <col min="15614" max="15614" width="6.7109375" style="20" customWidth="1"/>
    <col min="15615" max="15615" width="30.7109375" style="20" customWidth="1"/>
    <col min="15616" max="15616" width="53.7109375" style="20" customWidth="1"/>
    <col min="15617" max="15621" width="10.28515625" style="20" bestFit="1" customWidth="1"/>
    <col min="15622" max="15869" width="9.140625" style="20"/>
    <col min="15870" max="15870" width="6.7109375" style="20" customWidth="1"/>
    <col min="15871" max="15871" width="30.7109375" style="20" customWidth="1"/>
    <col min="15872" max="15872" width="53.7109375" style="20" customWidth="1"/>
    <col min="15873" max="15877" width="10.28515625" style="20" bestFit="1" customWidth="1"/>
    <col min="15878" max="16125" width="9.140625" style="20"/>
    <col min="16126" max="16126" width="6.7109375" style="20" customWidth="1"/>
    <col min="16127" max="16127" width="30.7109375" style="20" customWidth="1"/>
    <col min="16128" max="16128" width="53.7109375" style="20" customWidth="1"/>
    <col min="16129" max="16133" width="10.28515625" style="20" bestFit="1" customWidth="1"/>
    <col min="16134" max="16384" width="9.140625" style="20"/>
  </cols>
  <sheetData>
    <row r="1" spans="1:11" ht="75" customHeight="1">
      <c r="A1" s="183"/>
      <c r="B1" s="241"/>
    </row>
    <row r="2" spans="1:11" s="105" customFormat="1" ht="13.5" thickBot="1">
      <c r="A2" s="243"/>
      <c r="B2" s="244"/>
      <c r="C2" s="68"/>
      <c r="D2" s="245"/>
      <c r="E2" s="245"/>
      <c r="F2" s="68"/>
      <c r="G2" s="68"/>
      <c r="H2" s="68"/>
      <c r="I2" s="68"/>
      <c r="J2" s="68"/>
      <c r="K2" s="68"/>
    </row>
    <row r="3" spans="1:11" s="183" customFormat="1">
      <c r="A3" s="602" t="s">
        <v>680</v>
      </c>
      <c r="B3" s="604" t="s">
        <v>811</v>
      </c>
      <c r="C3" s="606" t="s">
        <v>984</v>
      </c>
      <c r="D3" s="262">
        <v>1</v>
      </c>
      <c r="E3" s="505">
        <v>2</v>
      </c>
      <c r="F3" s="263"/>
      <c r="G3" s="263"/>
      <c r="H3" s="263"/>
      <c r="I3" s="263"/>
      <c r="J3" s="263"/>
      <c r="K3" s="263"/>
    </row>
    <row r="4" spans="1:11" s="183" customFormat="1">
      <c r="A4" s="603"/>
      <c r="B4" s="605"/>
      <c r="C4" s="607"/>
      <c r="D4" s="365"/>
      <c r="E4" s="191"/>
      <c r="F4" s="263"/>
      <c r="G4" s="263"/>
      <c r="H4" s="263"/>
      <c r="I4" s="263"/>
      <c r="J4" s="263"/>
      <c r="K4" s="263"/>
    </row>
    <row r="5" spans="1:11" ht="25.5">
      <c r="A5" s="35">
        <v>1</v>
      </c>
      <c r="B5" s="366" t="s">
        <v>1594</v>
      </c>
      <c r="C5" s="367" t="s">
        <v>1595</v>
      </c>
      <c r="D5" s="368">
        <v>38822</v>
      </c>
      <c r="E5" s="369">
        <v>38324.04</v>
      </c>
    </row>
    <row r="6" spans="1:11" ht="25.5">
      <c r="A6" s="35">
        <v>2</v>
      </c>
      <c r="B6" s="156" t="s">
        <v>1596</v>
      </c>
      <c r="C6" s="367" t="s">
        <v>1597</v>
      </c>
      <c r="D6" s="370">
        <v>31329</v>
      </c>
      <c r="E6" s="369">
        <v>30739</v>
      </c>
    </row>
    <row r="7" spans="1:11" ht="25.5">
      <c r="A7" s="35">
        <v>3</v>
      </c>
      <c r="B7" s="156" t="s">
        <v>1598</v>
      </c>
      <c r="C7" s="367" t="s">
        <v>1599</v>
      </c>
      <c r="D7" s="370">
        <v>42893</v>
      </c>
      <c r="E7" s="369">
        <v>42476.46</v>
      </c>
    </row>
    <row r="8" spans="1:11">
      <c r="A8" s="35">
        <v>4</v>
      </c>
      <c r="B8" s="156" t="s">
        <v>1600</v>
      </c>
      <c r="C8" s="367" t="s">
        <v>1601</v>
      </c>
      <c r="D8" s="370">
        <v>40887</v>
      </c>
      <c r="E8" s="369">
        <v>40430.339999999997</v>
      </c>
    </row>
    <row r="9" spans="1:11">
      <c r="A9" s="35">
        <v>5</v>
      </c>
      <c r="B9" s="156" t="s">
        <v>1602</v>
      </c>
      <c r="C9" s="367" t="s">
        <v>1603</v>
      </c>
      <c r="D9" s="370">
        <v>31801</v>
      </c>
      <c r="E9" s="369">
        <v>31211</v>
      </c>
    </row>
    <row r="10" spans="1:11">
      <c r="A10" s="35">
        <v>6</v>
      </c>
      <c r="B10" s="156" t="s">
        <v>1604</v>
      </c>
      <c r="C10" s="367" t="s">
        <v>1605</v>
      </c>
      <c r="D10" s="370">
        <v>43660</v>
      </c>
      <c r="E10" s="369">
        <v>43258.8</v>
      </c>
    </row>
    <row r="11" spans="1:11" ht="25.5">
      <c r="A11" s="35">
        <v>7</v>
      </c>
      <c r="B11" s="156" t="s">
        <v>1606</v>
      </c>
      <c r="C11" s="367" t="s">
        <v>1607</v>
      </c>
      <c r="D11" s="370">
        <v>27671</v>
      </c>
      <c r="E11" s="369">
        <v>27081</v>
      </c>
    </row>
    <row r="12" spans="1:11" ht="25.5">
      <c r="A12" s="35">
        <v>8</v>
      </c>
      <c r="B12" s="156" t="s">
        <v>1608</v>
      </c>
      <c r="C12" s="367" t="s">
        <v>1609</v>
      </c>
      <c r="D12" s="370">
        <v>29087</v>
      </c>
      <c r="E12" s="369">
        <v>28497</v>
      </c>
    </row>
    <row r="13" spans="1:11" ht="25.5">
      <c r="A13" s="35">
        <v>9</v>
      </c>
      <c r="B13" s="156" t="s">
        <v>1610</v>
      </c>
      <c r="C13" s="367" t="s">
        <v>1611</v>
      </c>
      <c r="D13" s="370">
        <v>30444</v>
      </c>
      <c r="E13" s="369">
        <v>29854</v>
      </c>
    </row>
    <row r="14" spans="1:11" ht="25.5">
      <c r="A14" s="35">
        <v>10</v>
      </c>
      <c r="B14" s="156" t="s">
        <v>1612</v>
      </c>
      <c r="C14" s="367" t="s">
        <v>1613</v>
      </c>
      <c r="D14" s="370">
        <v>31801</v>
      </c>
      <c r="E14" s="369">
        <v>31211</v>
      </c>
    </row>
    <row r="15" spans="1:11" ht="25.5">
      <c r="A15" s="35">
        <v>11</v>
      </c>
      <c r="B15" s="156" t="s">
        <v>1614</v>
      </c>
      <c r="C15" s="367" t="s">
        <v>1615</v>
      </c>
      <c r="D15" s="370">
        <v>33276</v>
      </c>
      <c r="E15" s="369">
        <v>32686</v>
      </c>
    </row>
    <row r="16" spans="1:11" ht="25.5">
      <c r="A16" s="35">
        <v>12</v>
      </c>
      <c r="B16" s="156" t="s">
        <v>1616</v>
      </c>
      <c r="C16" s="367" t="s">
        <v>1617</v>
      </c>
      <c r="D16" s="370">
        <v>34633</v>
      </c>
      <c r="E16" s="369">
        <v>34051.26</v>
      </c>
    </row>
    <row r="17" spans="1:9">
      <c r="A17" s="35">
        <v>13</v>
      </c>
      <c r="B17" s="200" t="s">
        <v>1618</v>
      </c>
      <c r="C17" s="371" t="s">
        <v>1619</v>
      </c>
      <c r="D17" s="372">
        <v>480.26</v>
      </c>
      <c r="E17" s="541">
        <v>471.41</v>
      </c>
    </row>
    <row r="18" spans="1:9">
      <c r="A18" s="35">
        <v>14</v>
      </c>
      <c r="B18" s="200" t="s">
        <v>1620</v>
      </c>
      <c r="C18" s="371" t="s">
        <v>1619</v>
      </c>
      <c r="D18" s="372">
        <v>480.26</v>
      </c>
      <c r="E18" s="541">
        <v>471.41</v>
      </c>
      <c r="F18" s="542"/>
      <c r="G18" s="542"/>
      <c r="H18" s="542"/>
      <c r="I18" s="542"/>
    </row>
    <row r="19" spans="1:9">
      <c r="A19" s="35">
        <v>15</v>
      </c>
      <c r="B19" s="200" t="s">
        <v>1621</v>
      </c>
      <c r="C19" s="371" t="s">
        <v>1622</v>
      </c>
      <c r="D19" s="372">
        <v>497.96</v>
      </c>
      <c r="E19" s="541">
        <v>489.40499999999997</v>
      </c>
      <c r="F19" s="542"/>
      <c r="G19" s="542"/>
      <c r="H19" s="542"/>
      <c r="I19" s="542"/>
    </row>
    <row r="20" spans="1:9">
      <c r="A20" s="35">
        <v>16</v>
      </c>
      <c r="B20" s="200" t="s">
        <v>1623</v>
      </c>
      <c r="C20" s="371" t="s">
        <v>1624</v>
      </c>
      <c r="D20" s="372">
        <v>456.66</v>
      </c>
      <c r="E20" s="541">
        <v>448.69499999999999</v>
      </c>
      <c r="F20" s="542"/>
      <c r="G20" s="542"/>
      <c r="H20" s="542"/>
      <c r="I20" s="542"/>
    </row>
    <row r="21" spans="1:9">
      <c r="A21" s="35">
        <v>17</v>
      </c>
      <c r="B21" s="366" t="s">
        <v>1625</v>
      </c>
      <c r="C21" s="373" t="s">
        <v>1626</v>
      </c>
      <c r="D21" s="543">
        <v>394.12</v>
      </c>
      <c r="E21" s="374">
        <v>387.04</v>
      </c>
    </row>
    <row r="22" spans="1:9">
      <c r="A22" s="35">
        <v>18</v>
      </c>
      <c r="B22" s="366" t="s">
        <v>1627</v>
      </c>
      <c r="C22" s="373" t="s">
        <v>1626</v>
      </c>
      <c r="D22" s="543">
        <v>361.08</v>
      </c>
      <c r="E22" s="374">
        <v>355.77</v>
      </c>
    </row>
    <row r="23" spans="1:9">
      <c r="A23" s="35">
        <v>19</v>
      </c>
      <c r="B23" s="366" t="s">
        <v>1743</v>
      </c>
      <c r="C23" s="373" t="s">
        <v>1744</v>
      </c>
      <c r="D23" s="543">
        <v>100.3</v>
      </c>
      <c r="E23" s="374">
        <v>98.234999999999999</v>
      </c>
    </row>
    <row r="24" spans="1:9">
      <c r="A24" s="35">
        <v>20</v>
      </c>
      <c r="B24" s="366" t="s">
        <v>1745</v>
      </c>
      <c r="C24" s="373" t="s">
        <v>1744</v>
      </c>
      <c r="D24" s="543">
        <v>100.3</v>
      </c>
      <c r="E24" s="374">
        <v>98.234999999999999</v>
      </c>
    </row>
    <row r="25" spans="1:9">
      <c r="A25" s="35">
        <v>21</v>
      </c>
      <c r="B25" s="366" t="s">
        <v>1628</v>
      </c>
      <c r="C25" s="375" t="s">
        <v>1629</v>
      </c>
      <c r="D25" s="376">
        <v>7493</v>
      </c>
      <c r="E25" s="374">
        <v>7387.98</v>
      </c>
    </row>
    <row r="26" spans="1:9">
      <c r="A26" s="35">
        <v>22</v>
      </c>
      <c r="B26" s="200" t="s">
        <v>1630</v>
      </c>
      <c r="C26" s="371" t="s">
        <v>1631</v>
      </c>
      <c r="D26" s="430">
        <v>678.26</v>
      </c>
      <c r="E26" s="544">
        <v>647.82000000000005</v>
      </c>
      <c r="F26" s="429"/>
      <c r="G26" s="429"/>
      <c r="H26" s="429"/>
      <c r="I26" s="429"/>
    </row>
    <row r="27" spans="1:9">
      <c r="A27" s="35">
        <v>23</v>
      </c>
      <c r="B27" s="200" t="s">
        <v>1632</v>
      </c>
      <c r="C27" s="371" t="s">
        <v>1633</v>
      </c>
      <c r="D27" s="543"/>
      <c r="E27" s="545" t="s">
        <v>1857</v>
      </c>
      <c r="F27" s="431"/>
      <c r="G27" s="431"/>
      <c r="H27" s="431"/>
      <c r="I27" s="431"/>
    </row>
    <row r="28" spans="1:9" ht="25.5">
      <c r="A28" s="35">
        <v>24</v>
      </c>
      <c r="B28" s="200" t="s">
        <v>1634</v>
      </c>
      <c r="C28" s="371" t="s">
        <v>1635</v>
      </c>
      <c r="D28" s="430">
        <v>678.26</v>
      </c>
      <c r="E28" s="544">
        <v>647.82000000000005</v>
      </c>
      <c r="F28" s="431"/>
      <c r="G28" s="431"/>
      <c r="H28" s="431"/>
      <c r="I28" s="431"/>
    </row>
    <row r="29" spans="1:9">
      <c r="A29" s="35">
        <v>25</v>
      </c>
      <c r="B29" s="133" t="s">
        <v>1636</v>
      </c>
      <c r="C29" s="377" t="s">
        <v>1637</v>
      </c>
      <c r="D29" s="546">
        <v>834.02</v>
      </c>
      <c r="E29" s="547">
        <v>797.92</v>
      </c>
      <c r="F29" s="431"/>
      <c r="G29" s="431"/>
      <c r="H29" s="431"/>
      <c r="I29" s="431"/>
    </row>
    <row r="30" spans="1:9" ht="25.5">
      <c r="A30" s="35">
        <v>26</v>
      </c>
      <c r="B30" s="133" t="s">
        <v>1638</v>
      </c>
      <c r="C30" s="367" t="s">
        <v>1639</v>
      </c>
      <c r="D30" s="546">
        <v>834.02</v>
      </c>
      <c r="E30" s="547">
        <v>797.92</v>
      </c>
      <c r="F30" s="429"/>
      <c r="G30" s="429"/>
      <c r="H30" s="429"/>
      <c r="I30" s="429"/>
    </row>
    <row r="31" spans="1:9">
      <c r="A31" s="35">
        <v>27</v>
      </c>
      <c r="B31" s="133" t="s">
        <v>1640</v>
      </c>
      <c r="C31" s="377" t="s">
        <v>1641</v>
      </c>
      <c r="D31" s="548"/>
      <c r="E31" s="545" t="s">
        <v>1857</v>
      </c>
      <c r="F31" s="429"/>
      <c r="G31" s="429"/>
      <c r="H31" s="429"/>
      <c r="I31" s="429"/>
    </row>
    <row r="32" spans="1:9" ht="12.75" customHeight="1">
      <c r="A32" s="35">
        <v>28</v>
      </c>
      <c r="B32" s="133" t="s">
        <v>1642</v>
      </c>
      <c r="C32" s="377" t="s">
        <v>1643</v>
      </c>
      <c r="D32" s="548"/>
      <c r="E32" s="545" t="s">
        <v>1857</v>
      </c>
      <c r="F32" s="429"/>
      <c r="G32" s="429"/>
      <c r="H32" s="429"/>
      <c r="I32" s="429"/>
    </row>
    <row r="33" spans="1:9" ht="12.75" customHeight="1">
      <c r="A33" s="35">
        <v>29</v>
      </c>
      <c r="B33" s="133" t="s">
        <v>1644</v>
      </c>
      <c r="C33" s="377" t="s">
        <v>1645</v>
      </c>
      <c r="D33" s="430">
        <v>599.67999999999995</v>
      </c>
      <c r="E33" s="544">
        <v>576.30999999999995</v>
      </c>
      <c r="F33" s="429"/>
      <c r="G33" s="429"/>
      <c r="H33" s="429"/>
      <c r="I33" s="429"/>
    </row>
    <row r="34" spans="1:9" ht="25.5">
      <c r="A34" s="35">
        <v>30</v>
      </c>
      <c r="B34" s="133" t="s">
        <v>1646</v>
      </c>
      <c r="C34" s="377" t="s">
        <v>1647</v>
      </c>
      <c r="D34" s="546">
        <v>642.16</v>
      </c>
      <c r="E34" s="547">
        <v>611.71</v>
      </c>
      <c r="F34" s="429"/>
      <c r="G34" s="429"/>
      <c r="H34" s="429"/>
      <c r="I34" s="429"/>
    </row>
    <row r="35" spans="1:9" ht="25.5">
      <c r="A35" s="35">
        <v>31</v>
      </c>
      <c r="B35" s="133" t="s">
        <v>1858</v>
      </c>
      <c r="C35" s="377" t="s">
        <v>1648</v>
      </c>
      <c r="D35" s="546">
        <v>642.16</v>
      </c>
      <c r="E35" s="547">
        <v>611.71</v>
      </c>
      <c r="F35" s="432"/>
      <c r="G35" s="432"/>
      <c r="H35" s="432"/>
      <c r="I35" s="432"/>
    </row>
    <row r="36" spans="1:9" ht="25.5">
      <c r="A36" s="35">
        <v>32</v>
      </c>
      <c r="B36" s="133" t="s">
        <v>1649</v>
      </c>
      <c r="C36" s="377" t="s">
        <v>1650</v>
      </c>
      <c r="D36" s="546">
        <v>642.16</v>
      </c>
      <c r="E36" s="547">
        <v>611.71</v>
      </c>
      <c r="F36" s="432"/>
      <c r="G36" s="432"/>
      <c r="H36" s="432"/>
      <c r="I36" s="432"/>
    </row>
    <row r="37" spans="1:9">
      <c r="A37" s="35">
        <v>33</v>
      </c>
      <c r="B37" s="200" t="s">
        <v>1651</v>
      </c>
      <c r="C37" s="371" t="s">
        <v>1652</v>
      </c>
      <c r="D37" s="549">
        <v>162.13</v>
      </c>
      <c r="E37" s="550">
        <v>150.1</v>
      </c>
      <c r="F37" s="432"/>
      <c r="G37" s="432"/>
      <c r="H37" s="432"/>
      <c r="I37" s="432"/>
    </row>
    <row r="38" spans="1:9" ht="25.5">
      <c r="A38" s="35">
        <v>34</v>
      </c>
      <c r="B38" s="156" t="s">
        <v>1653</v>
      </c>
      <c r="C38" s="367" t="s">
        <v>1654</v>
      </c>
      <c r="D38" s="549">
        <v>162.13</v>
      </c>
      <c r="E38" s="550">
        <v>150.1</v>
      </c>
      <c r="F38" s="432"/>
      <c r="G38" s="432"/>
      <c r="H38" s="432"/>
      <c r="I38" s="432"/>
    </row>
    <row r="39" spans="1:9" ht="25.5">
      <c r="A39" s="35">
        <v>35</v>
      </c>
      <c r="B39" s="200" t="s">
        <v>1655</v>
      </c>
      <c r="C39" s="371" t="s">
        <v>1656</v>
      </c>
      <c r="D39" s="549">
        <v>319.31</v>
      </c>
      <c r="E39" s="550">
        <v>300.19</v>
      </c>
      <c r="F39" s="432"/>
      <c r="G39" s="432"/>
      <c r="H39" s="432"/>
      <c r="I39" s="432"/>
    </row>
    <row r="40" spans="1:9">
      <c r="A40" s="35">
        <v>36</v>
      </c>
      <c r="B40" s="200" t="s">
        <v>1657</v>
      </c>
      <c r="C40" s="371" t="s">
        <v>1658</v>
      </c>
      <c r="D40" s="549">
        <v>319.31</v>
      </c>
      <c r="E40" s="550">
        <v>300.19</v>
      </c>
    </row>
    <row r="41" spans="1:9" ht="25.5">
      <c r="A41" s="35">
        <v>37</v>
      </c>
      <c r="B41" s="200" t="s">
        <v>1659</v>
      </c>
      <c r="C41" s="371" t="s">
        <v>1660</v>
      </c>
      <c r="D41" s="430">
        <v>821.99</v>
      </c>
      <c r="E41" s="544">
        <v>792.25</v>
      </c>
    </row>
    <row r="42" spans="1:9" ht="25.5">
      <c r="A42" s="35">
        <v>38</v>
      </c>
      <c r="B42" s="200" t="s">
        <v>1661</v>
      </c>
      <c r="C42" s="371" t="s">
        <v>1662</v>
      </c>
      <c r="D42" s="430">
        <v>887.83</v>
      </c>
      <c r="E42" s="544">
        <v>863.76</v>
      </c>
    </row>
    <row r="43" spans="1:9" ht="25.5">
      <c r="A43" s="35">
        <v>39</v>
      </c>
      <c r="B43" s="133" t="s">
        <v>1663</v>
      </c>
      <c r="C43" s="377" t="s">
        <v>1664</v>
      </c>
      <c r="D43" s="546">
        <v>1004.3</v>
      </c>
      <c r="E43" s="547">
        <v>1001.82</v>
      </c>
    </row>
    <row r="44" spans="1:9" ht="25.5">
      <c r="A44" s="35">
        <v>40</v>
      </c>
      <c r="B44" s="133" t="s">
        <v>1665</v>
      </c>
      <c r="C44" s="377" t="s">
        <v>1664</v>
      </c>
      <c r="D44" s="546">
        <v>1127.8399999999999</v>
      </c>
      <c r="E44" s="547">
        <v>1086.07</v>
      </c>
    </row>
    <row r="45" spans="1:9" ht="25.5">
      <c r="A45" s="35">
        <v>41</v>
      </c>
      <c r="B45" s="133" t="s">
        <v>1666</v>
      </c>
      <c r="C45" s="377" t="s">
        <v>1667</v>
      </c>
      <c r="D45" s="546">
        <v>749.77</v>
      </c>
      <c r="E45" s="547">
        <v>720.04</v>
      </c>
    </row>
    <row r="46" spans="1:9" ht="25.5">
      <c r="A46" s="35">
        <v>42</v>
      </c>
      <c r="B46" s="133" t="s">
        <v>1668</v>
      </c>
      <c r="C46" s="377" t="s">
        <v>1669</v>
      </c>
      <c r="D46" s="546">
        <v>749.77</v>
      </c>
      <c r="E46" s="547">
        <v>720.04</v>
      </c>
    </row>
    <row r="47" spans="1:9">
      <c r="A47" s="35">
        <v>43</v>
      </c>
      <c r="B47" s="200" t="s">
        <v>1670</v>
      </c>
      <c r="C47" s="371" t="s">
        <v>1671</v>
      </c>
      <c r="D47" s="430">
        <v>894.2</v>
      </c>
      <c r="E47" s="544">
        <v>839.69</v>
      </c>
    </row>
    <row r="48" spans="1:9" ht="25.5">
      <c r="A48" s="35">
        <v>44</v>
      </c>
      <c r="B48" s="200" t="s">
        <v>1672</v>
      </c>
      <c r="C48" s="371" t="s">
        <v>1673</v>
      </c>
      <c r="D48" s="430">
        <v>918.28</v>
      </c>
      <c r="E48" s="544">
        <v>870.13</v>
      </c>
    </row>
    <row r="49" spans="1:10" ht="25.5">
      <c r="A49" s="35">
        <v>45</v>
      </c>
      <c r="B49" s="200" t="s">
        <v>1674</v>
      </c>
      <c r="C49" s="371" t="s">
        <v>1675</v>
      </c>
      <c r="D49" s="430">
        <v>953.68</v>
      </c>
      <c r="E49" s="544">
        <v>906.24</v>
      </c>
    </row>
    <row r="50" spans="1:10" ht="25.5">
      <c r="A50" s="35">
        <v>46</v>
      </c>
      <c r="B50" s="200" t="s">
        <v>1676</v>
      </c>
      <c r="C50" s="371" t="s">
        <v>1677</v>
      </c>
      <c r="D50" s="430">
        <v>953.68</v>
      </c>
      <c r="E50" s="544">
        <v>906.24</v>
      </c>
    </row>
    <row r="51" spans="1:10" ht="51">
      <c r="A51" s="35">
        <v>47</v>
      </c>
      <c r="B51" s="378" t="s">
        <v>1678</v>
      </c>
      <c r="C51" s="371" t="s">
        <v>1679</v>
      </c>
      <c r="D51" s="549">
        <v>12503.99</v>
      </c>
      <c r="E51" s="550">
        <v>11909.98</v>
      </c>
      <c r="F51" s="429"/>
      <c r="G51" s="429"/>
      <c r="H51" s="429"/>
      <c r="I51" s="429"/>
      <c r="J51" s="433"/>
    </row>
    <row r="52" spans="1:10" ht="39" customHeight="1">
      <c r="A52" s="35">
        <v>48</v>
      </c>
      <c r="B52" s="378" t="s">
        <v>1680</v>
      </c>
      <c r="C52" s="371" t="s">
        <v>1681</v>
      </c>
      <c r="D52" s="549">
        <v>11424.29</v>
      </c>
      <c r="E52" s="550">
        <v>10884.08</v>
      </c>
      <c r="F52" s="429"/>
      <c r="G52" s="429"/>
      <c r="H52" s="429"/>
      <c r="I52" s="429"/>
      <c r="J52" s="433"/>
    </row>
    <row r="53" spans="1:10" ht="38.25" customHeight="1">
      <c r="A53" s="35">
        <v>49</v>
      </c>
      <c r="B53" s="378" t="s">
        <v>1680</v>
      </c>
      <c r="C53" s="371" t="s">
        <v>1682</v>
      </c>
      <c r="D53" s="549">
        <v>13013.75</v>
      </c>
      <c r="E53" s="550">
        <v>15503.99</v>
      </c>
      <c r="F53" s="429"/>
      <c r="G53" s="429"/>
      <c r="H53" s="429"/>
      <c r="I53" s="429"/>
      <c r="J53" s="433"/>
    </row>
    <row r="54" spans="1:10" ht="76.5">
      <c r="A54" s="35">
        <v>50</v>
      </c>
      <c r="B54" s="378" t="s">
        <v>1683</v>
      </c>
      <c r="C54" s="371" t="s">
        <v>1684</v>
      </c>
      <c r="D54" s="549">
        <v>12503.99</v>
      </c>
      <c r="E54" s="550">
        <v>11909.98</v>
      </c>
      <c r="F54" s="429"/>
      <c r="G54" s="429"/>
      <c r="H54" s="429"/>
      <c r="I54" s="429"/>
      <c r="J54" s="433"/>
    </row>
    <row r="55" spans="1:10">
      <c r="A55" s="35">
        <v>51</v>
      </c>
      <c r="B55" s="378" t="s">
        <v>1685</v>
      </c>
      <c r="C55" s="371" t="s">
        <v>1686</v>
      </c>
      <c r="D55" s="549">
        <v>11424.29</v>
      </c>
      <c r="E55" s="550">
        <v>10884.08</v>
      </c>
      <c r="F55" s="429"/>
      <c r="G55" s="429"/>
      <c r="H55" s="429"/>
      <c r="I55" s="429"/>
      <c r="J55" s="433"/>
    </row>
    <row r="56" spans="1:10">
      <c r="A56" s="35">
        <v>52</v>
      </c>
      <c r="B56" s="378" t="s">
        <v>1685</v>
      </c>
      <c r="C56" s="371" t="s">
        <v>1687</v>
      </c>
      <c r="D56" s="549">
        <v>13013.75</v>
      </c>
      <c r="E56" s="550">
        <v>15503.99</v>
      </c>
      <c r="F56" s="429"/>
      <c r="G56" s="429"/>
      <c r="H56" s="429"/>
      <c r="I56" s="429"/>
      <c r="J56" s="433"/>
    </row>
    <row r="57" spans="1:10" ht="89.25">
      <c r="A57" s="35">
        <v>53</v>
      </c>
      <c r="B57" s="378" t="s">
        <v>1688</v>
      </c>
      <c r="C57" s="371" t="s">
        <v>1689</v>
      </c>
      <c r="D57" s="549">
        <v>9689.69</v>
      </c>
      <c r="E57" s="550">
        <v>9647.92</v>
      </c>
    </row>
    <row r="58" spans="1:10">
      <c r="A58" s="35">
        <v>54</v>
      </c>
      <c r="B58" s="378" t="s">
        <v>1688</v>
      </c>
      <c r="C58" s="371" t="s">
        <v>1686</v>
      </c>
      <c r="D58" s="549">
        <v>11424.29</v>
      </c>
      <c r="E58" s="550">
        <v>10884.08</v>
      </c>
    </row>
    <row r="59" spans="1:10">
      <c r="A59" s="35">
        <v>55</v>
      </c>
      <c r="B59" s="378" t="s">
        <v>1688</v>
      </c>
      <c r="C59" s="371" t="s">
        <v>1687</v>
      </c>
      <c r="D59" s="549">
        <v>13013.75</v>
      </c>
      <c r="E59" s="550">
        <v>15503.99</v>
      </c>
    </row>
    <row r="60" spans="1:10">
      <c r="A60" s="35">
        <v>56</v>
      </c>
      <c r="B60" s="378" t="s">
        <v>1690</v>
      </c>
      <c r="C60" s="371" t="s">
        <v>1690</v>
      </c>
      <c r="D60" s="551">
        <v>4686.0440000000008</v>
      </c>
      <c r="E60" s="552">
        <v>4686.0440000000008</v>
      </c>
    </row>
    <row r="61" spans="1:10" ht="25.5">
      <c r="A61" s="35">
        <v>57</v>
      </c>
      <c r="B61" s="200" t="s">
        <v>1691</v>
      </c>
      <c r="C61" s="371" t="s">
        <v>1692</v>
      </c>
      <c r="D61" s="549">
        <v>390.11</v>
      </c>
      <c r="E61" s="550">
        <v>371.7</v>
      </c>
    </row>
    <row r="62" spans="1:10" ht="26.25" thickBot="1">
      <c r="A62" s="38">
        <v>58</v>
      </c>
      <c r="B62" s="268" t="s">
        <v>1693</v>
      </c>
      <c r="C62" s="379" t="s">
        <v>1694</v>
      </c>
      <c r="D62" s="553">
        <v>389.4</v>
      </c>
      <c r="E62" s="554">
        <v>366.04</v>
      </c>
    </row>
  </sheetData>
  <mergeCells count="3">
    <mergeCell ref="A3:A4"/>
    <mergeCell ref="B3:B4"/>
    <mergeCell ref="C3:C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0"/>
  </sheetPr>
  <dimension ref="A1:D96"/>
  <sheetViews>
    <sheetView workbookViewId="0">
      <selection activeCell="B5" sqref="B5"/>
    </sheetView>
  </sheetViews>
  <sheetFormatPr defaultRowHeight="12.75"/>
  <cols>
    <col min="1" max="1" width="18.28515625" style="73" customWidth="1"/>
    <col min="2" max="2" width="72.7109375" style="73" customWidth="1"/>
    <col min="3" max="4" width="10.7109375" style="228" customWidth="1"/>
    <col min="5" max="253" width="9.140625" style="72"/>
    <col min="254" max="254" width="18.28515625" style="72" customWidth="1"/>
    <col min="255" max="255" width="72.7109375" style="72" customWidth="1"/>
    <col min="256" max="260" width="10.7109375" style="72" customWidth="1"/>
    <col min="261" max="509" width="9.140625" style="72"/>
    <col min="510" max="510" width="18.28515625" style="72" customWidth="1"/>
    <col min="511" max="511" width="72.7109375" style="72" customWidth="1"/>
    <col min="512" max="516" width="10.7109375" style="72" customWidth="1"/>
    <col min="517" max="765" width="9.140625" style="72"/>
    <col min="766" max="766" width="18.28515625" style="72" customWidth="1"/>
    <col min="767" max="767" width="72.7109375" style="72" customWidth="1"/>
    <col min="768" max="772" width="10.7109375" style="72" customWidth="1"/>
    <col min="773" max="1021" width="9.140625" style="72"/>
    <col min="1022" max="1022" width="18.28515625" style="72" customWidth="1"/>
    <col min="1023" max="1023" width="72.7109375" style="72" customWidth="1"/>
    <col min="1024" max="1028" width="10.7109375" style="72" customWidth="1"/>
    <col min="1029" max="1277" width="9.140625" style="72"/>
    <col min="1278" max="1278" width="18.28515625" style="72" customWidth="1"/>
    <col min="1279" max="1279" width="72.7109375" style="72" customWidth="1"/>
    <col min="1280" max="1284" width="10.7109375" style="72" customWidth="1"/>
    <col min="1285" max="1533" width="9.140625" style="72"/>
    <col min="1534" max="1534" width="18.28515625" style="72" customWidth="1"/>
    <col min="1535" max="1535" width="72.7109375" style="72" customWidth="1"/>
    <col min="1536" max="1540" width="10.7109375" style="72" customWidth="1"/>
    <col min="1541" max="1789" width="9.140625" style="72"/>
    <col min="1790" max="1790" width="18.28515625" style="72" customWidth="1"/>
    <col min="1791" max="1791" width="72.7109375" style="72" customWidth="1"/>
    <col min="1792" max="1796" width="10.7109375" style="72" customWidth="1"/>
    <col min="1797" max="2045" width="9.140625" style="72"/>
    <col min="2046" max="2046" width="18.28515625" style="72" customWidth="1"/>
    <col min="2047" max="2047" width="72.7109375" style="72" customWidth="1"/>
    <col min="2048" max="2052" width="10.7109375" style="72" customWidth="1"/>
    <col min="2053" max="2301" width="9.140625" style="72"/>
    <col min="2302" max="2302" width="18.28515625" style="72" customWidth="1"/>
    <col min="2303" max="2303" width="72.7109375" style="72" customWidth="1"/>
    <col min="2304" max="2308" width="10.7109375" style="72" customWidth="1"/>
    <col min="2309" max="2557" width="9.140625" style="72"/>
    <col min="2558" max="2558" width="18.28515625" style="72" customWidth="1"/>
    <col min="2559" max="2559" width="72.7109375" style="72" customWidth="1"/>
    <col min="2560" max="2564" width="10.7109375" style="72" customWidth="1"/>
    <col min="2565" max="2813" width="9.140625" style="72"/>
    <col min="2814" max="2814" width="18.28515625" style="72" customWidth="1"/>
    <col min="2815" max="2815" width="72.7109375" style="72" customWidth="1"/>
    <col min="2816" max="2820" width="10.7109375" style="72" customWidth="1"/>
    <col min="2821" max="3069" width="9.140625" style="72"/>
    <col min="3070" max="3070" width="18.28515625" style="72" customWidth="1"/>
    <col min="3071" max="3071" width="72.7109375" style="72" customWidth="1"/>
    <col min="3072" max="3076" width="10.7109375" style="72" customWidth="1"/>
    <col min="3077" max="3325" width="9.140625" style="72"/>
    <col min="3326" max="3326" width="18.28515625" style="72" customWidth="1"/>
    <col min="3327" max="3327" width="72.7109375" style="72" customWidth="1"/>
    <col min="3328" max="3332" width="10.7109375" style="72" customWidth="1"/>
    <col min="3333" max="3581" width="9.140625" style="72"/>
    <col min="3582" max="3582" width="18.28515625" style="72" customWidth="1"/>
    <col min="3583" max="3583" width="72.7109375" style="72" customWidth="1"/>
    <col min="3584" max="3588" width="10.7109375" style="72" customWidth="1"/>
    <col min="3589" max="3837" width="9.140625" style="72"/>
    <col min="3838" max="3838" width="18.28515625" style="72" customWidth="1"/>
    <col min="3839" max="3839" width="72.7109375" style="72" customWidth="1"/>
    <col min="3840" max="3844" width="10.7109375" style="72" customWidth="1"/>
    <col min="3845" max="4093" width="9.140625" style="72"/>
    <col min="4094" max="4094" width="18.28515625" style="72" customWidth="1"/>
    <col min="4095" max="4095" width="72.7109375" style="72" customWidth="1"/>
    <col min="4096" max="4100" width="10.7109375" style="72" customWidth="1"/>
    <col min="4101" max="4349" width="9.140625" style="72"/>
    <col min="4350" max="4350" width="18.28515625" style="72" customWidth="1"/>
    <col min="4351" max="4351" width="72.7109375" style="72" customWidth="1"/>
    <col min="4352" max="4356" width="10.7109375" style="72" customWidth="1"/>
    <col min="4357" max="4605" width="9.140625" style="72"/>
    <col min="4606" max="4606" width="18.28515625" style="72" customWidth="1"/>
    <col min="4607" max="4607" width="72.7109375" style="72" customWidth="1"/>
    <col min="4608" max="4612" width="10.7109375" style="72" customWidth="1"/>
    <col min="4613" max="4861" width="9.140625" style="72"/>
    <col min="4862" max="4862" width="18.28515625" style="72" customWidth="1"/>
    <col min="4863" max="4863" width="72.7109375" style="72" customWidth="1"/>
    <col min="4864" max="4868" width="10.7109375" style="72" customWidth="1"/>
    <col min="4869" max="5117" width="9.140625" style="72"/>
    <col min="5118" max="5118" width="18.28515625" style="72" customWidth="1"/>
    <col min="5119" max="5119" width="72.7109375" style="72" customWidth="1"/>
    <col min="5120" max="5124" width="10.7109375" style="72" customWidth="1"/>
    <col min="5125" max="5373" width="9.140625" style="72"/>
    <col min="5374" max="5374" width="18.28515625" style="72" customWidth="1"/>
    <col min="5375" max="5375" width="72.7109375" style="72" customWidth="1"/>
    <col min="5376" max="5380" width="10.7109375" style="72" customWidth="1"/>
    <col min="5381" max="5629" width="9.140625" style="72"/>
    <col min="5630" max="5630" width="18.28515625" style="72" customWidth="1"/>
    <col min="5631" max="5631" width="72.7109375" style="72" customWidth="1"/>
    <col min="5632" max="5636" width="10.7109375" style="72" customWidth="1"/>
    <col min="5637" max="5885" width="9.140625" style="72"/>
    <col min="5886" max="5886" width="18.28515625" style="72" customWidth="1"/>
    <col min="5887" max="5887" width="72.7109375" style="72" customWidth="1"/>
    <col min="5888" max="5892" width="10.7109375" style="72" customWidth="1"/>
    <col min="5893" max="6141" width="9.140625" style="72"/>
    <col min="6142" max="6142" width="18.28515625" style="72" customWidth="1"/>
    <col min="6143" max="6143" width="72.7109375" style="72" customWidth="1"/>
    <col min="6144" max="6148" width="10.7109375" style="72" customWidth="1"/>
    <col min="6149" max="6397" width="9.140625" style="72"/>
    <col min="6398" max="6398" width="18.28515625" style="72" customWidth="1"/>
    <col min="6399" max="6399" width="72.7109375" style="72" customWidth="1"/>
    <col min="6400" max="6404" width="10.7109375" style="72" customWidth="1"/>
    <col min="6405" max="6653" width="9.140625" style="72"/>
    <col min="6654" max="6654" width="18.28515625" style="72" customWidth="1"/>
    <col min="6655" max="6655" width="72.7109375" style="72" customWidth="1"/>
    <col min="6656" max="6660" width="10.7109375" style="72" customWidth="1"/>
    <col min="6661" max="6909" width="9.140625" style="72"/>
    <col min="6910" max="6910" width="18.28515625" style="72" customWidth="1"/>
    <col min="6911" max="6911" width="72.7109375" style="72" customWidth="1"/>
    <col min="6912" max="6916" width="10.7109375" style="72" customWidth="1"/>
    <col min="6917" max="7165" width="9.140625" style="72"/>
    <col min="7166" max="7166" width="18.28515625" style="72" customWidth="1"/>
    <col min="7167" max="7167" width="72.7109375" style="72" customWidth="1"/>
    <col min="7168" max="7172" width="10.7109375" style="72" customWidth="1"/>
    <col min="7173" max="7421" width="9.140625" style="72"/>
    <col min="7422" max="7422" width="18.28515625" style="72" customWidth="1"/>
    <col min="7423" max="7423" width="72.7109375" style="72" customWidth="1"/>
    <col min="7424" max="7428" width="10.7109375" style="72" customWidth="1"/>
    <col min="7429" max="7677" width="9.140625" style="72"/>
    <col min="7678" max="7678" width="18.28515625" style="72" customWidth="1"/>
    <col min="7679" max="7679" width="72.7109375" style="72" customWidth="1"/>
    <col min="7680" max="7684" width="10.7109375" style="72" customWidth="1"/>
    <col min="7685" max="7933" width="9.140625" style="72"/>
    <col min="7934" max="7934" width="18.28515625" style="72" customWidth="1"/>
    <col min="7935" max="7935" width="72.7109375" style="72" customWidth="1"/>
    <col min="7936" max="7940" width="10.7109375" style="72" customWidth="1"/>
    <col min="7941" max="8189" width="9.140625" style="72"/>
    <col min="8190" max="8190" width="18.28515625" style="72" customWidth="1"/>
    <col min="8191" max="8191" width="72.7109375" style="72" customWidth="1"/>
    <col min="8192" max="8196" width="10.7109375" style="72" customWidth="1"/>
    <col min="8197" max="8445" width="9.140625" style="72"/>
    <col min="8446" max="8446" width="18.28515625" style="72" customWidth="1"/>
    <col min="8447" max="8447" width="72.7109375" style="72" customWidth="1"/>
    <col min="8448" max="8452" width="10.7109375" style="72" customWidth="1"/>
    <col min="8453" max="8701" width="9.140625" style="72"/>
    <col min="8702" max="8702" width="18.28515625" style="72" customWidth="1"/>
    <col min="8703" max="8703" width="72.7109375" style="72" customWidth="1"/>
    <col min="8704" max="8708" width="10.7109375" style="72" customWidth="1"/>
    <col min="8709" max="8957" width="9.140625" style="72"/>
    <col min="8958" max="8958" width="18.28515625" style="72" customWidth="1"/>
    <col min="8959" max="8959" width="72.7109375" style="72" customWidth="1"/>
    <col min="8960" max="8964" width="10.7109375" style="72" customWidth="1"/>
    <col min="8965" max="9213" width="9.140625" style="72"/>
    <col min="9214" max="9214" width="18.28515625" style="72" customWidth="1"/>
    <col min="9215" max="9215" width="72.7109375" style="72" customWidth="1"/>
    <col min="9216" max="9220" width="10.7109375" style="72" customWidth="1"/>
    <col min="9221" max="9469" width="9.140625" style="72"/>
    <col min="9470" max="9470" width="18.28515625" style="72" customWidth="1"/>
    <col min="9471" max="9471" width="72.7109375" style="72" customWidth="1"/>
    <col min="9472" max="9476" width="10.7109375" style="72" customWidth="1"/>
    <col min="9477" max="9725" width="9.140625" style="72"/>
    <col min="9726" max="9726" width="18.28515625" style="72" customWidth="1"/>
    <col min="9727" max="9727" width="72.7109375" style="72" customWidth="1"/>
    <col min="9728" max="9732" width="10.7109375" style="72" customWidth="1"/>
    <col min="9733" max="9981" width="9.140625" style="72"/>
    <col min="9982" max="9982" width="18.28515625" style="72" customWidth="1"/>
    <col min="9983" max="9983" width="72.7109375" style="72" customWidth="1"/>
    <col min="9984" max="9988" width="10.7109375" style="72" customWidth="1"/>
    <col min="9989" max="10237" width="9.140625" style="72"/>
    <col min="10238" max="10238" width="18.28515625" style="72" customWidth="1"/>
    <col min="10239" max="10239" width="72.7109375" style="72" customWidth="1"/>
    <col min="10240" max="10244" width="10.7109375" style="72" customWidth="1"/>
    <col min="10245" max="10493" width="9.140625" style="72"/>
    <col min="10494" max="10494" width="18.28515625" style="72" customWidth="1"/>
    <col min="10495" max="10495" width="72.7109375" style="72" customWidth="1"/>
    <col min="10496" max="10500" width="10.7109375" style="72" customWidth="1"/>
    <col min="10501" max="10749" width="9.140625" style="72"/>
    <col min="10750" max="10750" width="18.28515625" style="72" customWidth="1"/>
    <col min="10751" max="10751" width="72.7109375" style="72" customWidth="1"/>
    <col min="10752" max="10756" width="10.7109375" style="72" customWidth="1"/>
    <col min="10757" max="11005" width="9.140625" style="72"/>
    <col min="11006" max="11006" width="18.28515625" style="72" customWidth="1"/>
    <col min="11007" max="11007" width="72.7109375" style="72" customWidth="1"/>
    <col min="11008" max="11012" width="10.7109375" style="72" customWidth="1"/>
    <col min="11013" max="11261" width="9.140625" style="72"/>
    <col min="11262" max="11262" width="18.28515625" style="72" customWidth="1"/>
    <col min="11263" max="11263" width="72.7109375" style="72" customWidth="1"/>
    <col min="11264" max="11268" width="10.7109375" style="72" customWidth="1"/>
    <col min="11269" max="11517" width="9.140625" style="72"/>
    <col min="11518" max="11518" width="18.28515625" style="72" customWidth="1"/>
    <col min="11519" max="11519" width="72.7109375" style="72" customWidth="1"/>
    <col min="11520" max="11524" width="10.7109375" style="72" customWidth="1"/>
    <col min="11525" max="11773" width="9.140625" style="72"/>
    <col min="11774" max="11774" width="18.28515625" style="72" customWidth="1"/>
    <col min="11775" max="11775" width="72.7109375" style="72" customWidth="1"/>
    <col min="11776" max="11780" width="10.7109375" style="72" customWidth="1"/>
    <col min="11781" max="12029" width="9.140625" style="72"/>
    <col min="12030" max="12030" width="18.28515625" style="72" customWidth="1"/>
    <col min="12031" max="12031" width="72.7109375" style="72" customWidth="1"/>
    <col min="12032" max="12036" width="10.7109375" style="72" customWidth="1"/>
    <col min="12037" max="12285" width="9.140625" style="72"/>
    <col min="12286" max="12286" width="18.28515625" style="72" customWidth="1"/>
    <col min="12287" max="12287" width="72.7109375" style="72" customWidth="1"/>
    <col min="12288" max="12292" width="10.7109375" style="72" customWidth="1"/>
    <col min="12293" max="12541" width="9.140625" style="72"/>
    <col min="12542" max="12542" width="18.28515625" style="72" customWidth="1"/>
    <col min="12543" max="12543" width="72.7109375" style="72" customWidth="1"/>
    <col min="12544" max="12548" width="10.7109375" style="72" customWidth="1"/>
    <col min="12549" max="12797" width="9.140625" style="72"/>
    <col min="12798" max="12798" width="18.28515625" style="72" customWidth="1"/>
    <col min="12799" max="12799" width="72.7109375" style="72" customWidth="1"/>
    <col min="12800" max="12804" width="10.7109375" style="72" customWidth="1"/>
    <col min="12805" max="13053" width="9.140625" style="72"/>
    <col min="13054" max="13054" width="18.28515625" style="72" customWidth="1"/>
    <col min="13055" max="13055" width="72.7109375" style="72" customWidth="1"/>
    <col min="13056" max="13060" width="10.7109375" style="72" customWidth="1"/>
    <col min="13061" max="13309" width="9.140625" style="72"/>
    <col min="13310" max="13310" width="18.28515625" style="72" customWidth="1"/>
    <col min="13311" max="13311" width="72.7109375" style="72" customWidth="1"/>
    <col min="13312" max="13316" width="10.7109375" style="72" customWidth="1"/>
    <col min="13317" max="13565" width="9.140625" style="72"/>
    <col min="13566" max="13566" width="18.28515625" style="72" customWidth="1"/>
    <col min="13567" max="13567" width="72.7109375" style="72" customWidth="1"/>
    <col min="13568" max="13572" width="10.7109375" style="72" customWidth="1"/>
    <col min="13573" max="13821" width="9.140625" style="72"/>
    <col min="13822" max="13822" width="18.28515625" style="72" customWidth="1"/>
    <col min="13823" max="13823" width="72.7109375" style="72" customWidth="1"/>
    <col min="13824" max="13828" width="10.7109375" style="72" customWidth="1"/>
    <col min="13829" max="14077" width="9.140625" style="72"/>
    <col min="14078" max="14078" width="18.28515625" style="72" customWidth="1"/>
    <col min="14079" max="14079" width="72.7109375" style="72" customWidth="1"/>
    <col min="14080" max="14084" width="10.7109375" style="72" customWidth="1"/>
    <col min="14085" max="14333" width="9.140625" style="72"/>
    <col min="14334" max="14334" width="18.28515625" style="72" customWidth="1"/>
    <col min="14335" max="14335" width="72.7109375" style="72" customWidth="1"/>
    <col min="14336" max="14340" width="10.7109375" style="72" customWidth="1"/>
    <col min="14341" max="14589" width="9.140625" style="72"/>
    <col min="14590" max="14590" width="18.28515625" style="72" customWidth="1"/>
    <col min="14591" max="14591" width="72.7109375" style="72" customWidth="1"/>
    <col min="14592" max="14596" width="10.7109375" style="72" customWidth="1"/>
    <col min="14597" max="14845" width="9.140625" style="72"/>
    <col min="14846" max="14846" width="18.28515625" style="72" customWidth="1"/>
    <col min="14847" max="14847" width="72.7109375" style="72" customWidth="1"/>
    <col min="14848" max="14852" width="10.7109375" style="72" customWidth="1"/>
    <col min="14853" max="15101" width="9.140625" style="72"/>
    <col min="15102" max="15102" width="18.28515625" style="72" customWidth="1"/>
    <col min="15103" max="15103" width="72.7109375" style="72" customWidth="1"/>
    <col min="15104" max="15108" width="10.7109375" style="72" customWidth="1"/>
    <col min="15109" max="15357" width="9.140625" style="72"/>
    <col min="15358" max="15358" width="18.28515625" style="72" customWidth="1"/>
    <col min="15359" max="15359" width="72.7109375" style="72" customWidth="1"/>
    <col min="15360" max="15364" width="10.7109375" style="72" customWidth="1"/>
    <col min="15365" max="15613" width="9.140625" style="72"/>
    <col min="15614" max="15614" width="18.28515625" style="72" customWidth="1"/>
    <col min="15615" max="15615" width="72.7109375" style="72" customWidth="1"/>
    <col min="15616" max="15620" width="10.7109375" style="72" customWidth="1"/>
    <col min="15621" max="15869" width="9.140625" style="72"/>
    <col min="15870" max="15870" width="18.28515625" style="72" customWidth="1"/>
    <col min="15871" max="15871" width="72.7109375" style="72" customWidth="1"/>
    <col min="15872" max="15876" width="10.7109375" style="72" customWidth="1"/>
    <col min="15877" max="16125" width="9.140625" style="72"/>
    <col min="16126" max="16126" width="18.28515625" style="72" customWidth="1"/>
    <col min="16127" max="16127" width="72.7109375" style="72" customWidth="1"/>
    <col min="16128" max="16132" width="10.7109375" style="72" customWidth="1"/>
    <col min="16133" max="16384" width="9.140625" style="72"/>
  </cols>
  <sheetData>
    <row r="1" spans="1:4" ht="87.75" customHeight="1"/>
    <row r="2" spans="1:4" s="76" customFormat="1" ht="13.5" thickBot="1">
      <c r="A2" s="521" t="s">
        <v>811</v>
      </c>
      <c r="B2" s="522" t="s">
        <v>888</v>
      </c>
      <c r="C2" s="523" t="s">
        <v>822</v>
      </c>
      <c r="D2" s="79" t="s">
        <v>1762</v>
      </c>
    </row>
    <row r="3" spans="1:4" s="76" customFormat="1">
      <c r="A3" s="524" t="s">
        <v>1550</v>
      </c>
      <c r="B3" s="463"/>
      <c r="C3" s="525"/>
      <c r="D3" s="635"/>
    </row>
    <row r="4" spans="1:4" s="86" customFormat="1">
      <c r="A4" s="81" t="s">
        <v>1565</v>
      </c>
      <c r="B4" s="280" t="s">
        <v>1566</v>
      </c>
      <c r="C4" s="333">
        <v>356.36</v>
      </c>
      <c r="D4" s="331">
        <v>356.36</v>
      </c>
    </row>
    <row r="5" spans="1:4" s="83" customFormat="1" ht="54.75" customHeight="1">
      <c r="A5" s="81" t="s">
        <v>1551</v>
      </c>
      <c r="B5" s="280" t="s">
        <v>1552</v>
      </c>
      <c r="C5" s="333">
        <v>299.72000000000003</v>
      </c>
      <c r="D5" s="331">
        <v>299.72000000000003</v>
      </c>
    </row>
    <row r="6" spans="1:4" s="83" customFormat="1" ht="12.75" customHeight="1">
      <c r="A6" s="81" t="s">
        <v>1553</v>
      </c>
      <c r="B6" s="280" t="s">
        <v>1554</v>
      </c>
      <c r="C6" s="333">
        <v>310.33999999999997</v>
      </c>
      <c r="D6" s="331">
        <v>310.33999999999997</v>
      </c>
    </row>
    <row r="7" spans="1:4" s="83" customFormat="1" ht="12.75" customHeight="1">
      <c r="A7" s="81" t="s">
        <v>1555</v>
      </c>
      <c r="B7" s="280" t="s">
        <v>1556</v>
      </c>
      <c r="C7" s="333">
        <v>349.28</v>
      </c>
      <c r="D7" s="331">
        <v>349.28</v>
      </c>
    </row>
    <row r="8" spans="1:4" s="83" customFormat="1" ht="12.75" customHeight="1">
      <c r="A8" s="81" t="s">
        <v>1557</v>
      </c>
      <c r="B8" s="280" t="s">
        <v>1558</v>
      </c>
      <c r="C8" s="333">
        <v>500.32</v>
      </c>
      <c r="D8" s="331">
        <v>500.32</v>
      </c>
    </row>
    <row r="9" spans="1:4" s="83" customFormat="1" ht="25.5">
      <c r="A9" s="81" t="s">
        <v>1559</v>
      </c>
      <c r="B9" s="280" t="s">
        <v>1560</v>
      </c>
      <c r="C9" s="333">
        <v>651.36</v>
      </c>
      <c r="D9" s="331">
        <v>651.36</v>
      </c>
    </row>
    <row r="10" spans="1:4" s="84" customFormat="1" ht="41.25" customHeight="1">
      <c r="A10" s="81" t="s">
        <v>1561</v>
      </c>
      <c r="B10" s="280" t="s">
        <v>1562</v>
      </c>
      <c r="C10" s="333">
        <v>778.8</v>
      </c>
      <c r="D10" s="331">
        <v>778.8</v>
      </c>
    </row>
    <row r="11" spans="1:4" s="86" customFormat="1" ht="25.5">
      <c r="A11" s="81" t="s">
        <v>1563</v>
      </c>
      <c r="B11" s="280" t="s">
        <v>1564</v>
      </c>
      <c r="C11" s="333">
        <v>450.17</v>
      </c>
      <c r="D11" s="331">
        <v>450.17</v>
      </c>
    </row>
    <row r="12" spans="1:4" s="86" customFormat="1">
      <c r="A12" s="81" t="s">
        <v>1842</v>
      </c>
      <c r="B12" s="526" t="s">
        <v>1567</v>
      </c>
      <c r="C12" s="333">
        <v>900.34</v>
      </c>
      <c r="D12" s="331">
        <v>900.34</v>
      </c>
    </row>
    <row r="13" spans="1:4" s="86" customFormat="1" ht="12.75" customHeight="1" thickBot="1">
      <c r="A13" s="527" t="s">
        <v>627</v>
      </c>
      <c r="B13" s="528" t="s">
        <v>626</v>
      </c>
      <c r="C13" s="529">
        <v>28.32</v>
      </c>
      <c r="D13" s="331">
        <v>27.187200000000001</v>
      </c>
    </row>
    <row r="14" spans="1:4" s="76" customFormat="1" ht="13.5" thickBot="1">
      <c r="A14" s="530" t="s">
        <v>811</v>
      </c>
      <c r="B14" s="531" t="s">
        <v>888</v>
      </c>
      <c r="C14" s="532"/>
      <c r="D14" s="79"/>
    </row>
    <row r="15" spans="1:4" s="86" customFormat="1" ht="12.75" customHeight="1">
      <c r="A15" s="85" t="s">
        <v>571</v>
      </c>
      <c r="B15" s="88"/>
      <c r="C15" s="525"/>
      <c r="D15" s="639"/>
    </row>
    <row r="16" spans="1:4" s="86" customFormat="1" ht="25.5">
      <c r="A16" s="81" t="s">
        <v>572</v>
      </c>
      <c r="B16" s="280" t="s">
        <v>573</v>
      </c>
      <c r="C16" s="333">
        <v>713.9</v>
      </c>
      <c r="D16" s="331">
        <v>697.55169000000001</v>
      </c>
    </row>
    <row r="17" spans="1:4" s="86" customFormat="1" ht="25.5">
      <c r="A17" s="81" t="s">
        <v>574</v>
      </c>
      <c r="B17" s="280" t="s">
        <v>1568</v>
      </c>
      <c r="C17" s="333">
        <v>585.28</v>
      </c>
      <c r="D17" s="331">
        <v>544.95420799999999</v>
      </c>
    </row>
    <row r="18" spans="1:4" s="86" customFormat="1" ht="25.5">
      <c r="A18" s="81" t="s">
        <v>575</v>
      </c>
      <c r="B18" s="290" t="s">
        <v>576</v>
      </c>
      <c r="C18" s="333">
        <v>627.76</v>
      </c>
      <c r="D18" s="331">
        <v>584.50733600000001</v>
      </c>
    </row>
    <row r="19" spans="1:4" s="86" customFormat="1" ht="38.25">
      <c r="A19" s="81" t="s">
        <v>577</v>
      </c>
      <c r="B19" s="290" t="s">
        <v>578</v>
      </c>
      <c r="C19" s="333">
        <v>730.42</v>
      </c>
      <c r="D19" s="331">
        <v>677.02629799999988</v>
      </c>
    </row>
    <row r="20" spans="1:4" s="84" customFormat="1" ht="38.25">
      <c r="A20" s="81" t="s">
        <v>579</v>
      </c>
      <c r="B20" s="526" t="s">
        <v>580</v>
      </c>
      <c r="C20" s="333">
        <v>730.42</v>
      </c>
      <c r="D20" s="331">
        <v>677.02629799999988</v>
      </c>
    </row>
    <row r="21" spans="1:4" s="84" customFormat="1" ht="38.25">
      <c r="A21" s="81" t="s">
        <v>581</v>
      </c>
      <c r="B21" s="526" t="s">
        <v>582</v>
      </c>
      <c r="C21" s="333">
        <v>1003.59</v>
      </c>
      <c r="D21" s="331">
        <v>990.54332999999997</v>
      </c>
    </row>
    <row r="22" spans="1:4" s="84" customFormat="1" ht="25.5">
      <c r="A22" s="81" t="s">
        <v>583</v>
      </c>
      <c r="B22" s="526" t="s">
        <v>584</v>
      </c>
      <c r="C22" s="333">
        <v>492.65</v>
      </c>
      <c r="D22" s="331">
        <v>463.28805999999997</v>
      </c>
    </row>
    <row r="23" spans="1:4" s="84" customFormat="1" ht="25.5">
      <c r="A23" s="81" t="s">
        <v>585</v>
      </c>
      <c r="B23" s="526" t="s">
        <v>586</v>
      </c>
      <c r="C23" s="333">
        <v>677.32</v>
      </c>
      <c r="D23" s="331">
        <v>647.11152800000002</v>
      </c>
    </row>
    <row r="24" spans="1:4" s="84" customFormat="1" ht="25.5">
      <c r="A24" s="81" t="s">
        <v>587</v>
      </c>
      <c r="B24" s="526" t="s">
        <v>588</v>
      </c>
      <c r="C24" s="333">
        <v>725.7</v>
      </c>
      <c r="D24" s="331">
        <v>709.15404000000001</v>
      </c>
    </row>
    <row r="25" spans="1:4" s="84" customFormat="1" ht="38.25">
      <c r="A25" s="81" t="s">
        <v>589</v>
      </c>
      <c r="B25" s="526" t="s">
        <v>590</v>
      </c>
      <c r="C25" s="333">
        <v>985.3</v>
      </c>
      <c r="D25" s="331">
        <v>934.85263999999995</v>
      </c>
    </row>
    <row r="26" spans="1:4" ht="12.75" customHeight="1">
      <c r="A26" s="81" t="s">
        <v>591</v>
      </c>
      <c r="B26" s="280" t="s">
        <v>592</v>
      </c>
      <c r="C26" s="333">
        <v>642.51</v>
      </c>
      <c r="D26" s="331">
        <v>606.979197</v>
      </c>
    </row>
    <row r="27" spans="1:4" ht="12.75" customHeight="1">
      <c r="A27" s="81" t="s">
        <v>593</v>
      </c>
      <c r="B27" s="280" t="s">
        <v>594</v>
      </c>
      <c r="C27" s="333">
        <v>1030.1400000000001</v>
      </c>
      <c r="D27" s="331">
        <v>965.96227800000008</v>
      </c>
    </row>
    <row r="28" spans="1:4" ht="25.5">
      <c r="A28" s="81" t="s">
        <v>595</v>
      </c>
      <c r="B28" s="280" t="s">
        <v>596</v>
      </c>
      <c r="C28" s="333">
        <v>779.98</v>
      </c>
      <c r="D28" s="331">
        <v>748.00081999999998</v>
      </c>
    </row>
    <row r="29" spans="1:4" ht="25.5">
      <c r="A29" s="81" t="s">
        <v>1569</v>
      </c>
      <c r="B29" s="280" t="s">
        <v>1570</v>
      </c>
      <c r="C29" s="333">
        <v>3565.96</v>
      </c>
      <c r="D29" s="331">
        <v>3502.8425079999997</v>
      </c>
    </row>
    <row r="30" spans="1:4" ht="25.5">
      <c r="A30" s="81" t="s">
        <v>1571</v>
      </c>
      <c r="B30" s="280" t="s">
        <v>1572</v>
      </c>
      <c r="C30" s="333">
        <v>678.5</v>
      </c>
      <c r="D30" s="331">
        <v>636.02589999999998</v>
      </c>
    </row>
    <row r="31" spans="1:4" ht="24.95" customHeight="1">
      <c r="A31" s="81" t="s">
        <v>1573</v>
      </c>
      <c r="B31" s="280" t="s">
        <v>1574</v>
      </c>
      <c r="C31" s="333">
        <v>746.35</v>
      </c>
      <c r="D31" s="331">
        <v>699.703125</v>
      </c>
    </row>
    <row r="32" spans="1:4" ht="25.5">
      <c r="A32" s="81" t="s">
        <v>597</v>
      </c>
      <c r="B32" s="280" t="s">
        <v>598</v>
      </c>
      <c r="C32" s="333">
        <v>549.88</v>
      </c>
      <c r="D32" s="331">
        <v>515.89741600000002</v>
      </c>
    </row>
    <row r="33" spans="1:4" ht="25.5">
      <c r="A33" s="81" t="s">
        <v>1843</v>
      </c>
      <c r="B33" s="280" t="s">
        <v>1575</v>
      </c>
      <c r="C33" s="333">
        <v>2519.3000000000002</v>
      </c>
      <c r="D33" s="331">
        <v>2458.5848700000001</v>
      </c>
    </row>
    <row r="34" spans="1:4" ht="25.5">
      <c r="A34" s="81" t="s">
        <v>1844</v>
      </c>
      <c r="B34" s="280" t="s">
        <v>1576</v>
      </c>
      <c r="C34" s="333">
        <v>2519.3000000000002</v>
      </c>
      <c r="D34" s="331">
        <v>2458.5848700000001</v>
      </c>
    </row>
    <row r="35" spans="1:4" s="86" customFormat="1" ht="12.75" customHeight="1">
      <c r="A35" s="85" t="s">
        <v>599</v>
      </c>
      <c r="B35" s="88"/>
      <c r="C35" s="533"/>
      <c r="D35" s="639"/>
    </row>
    <row r="36" spans="1:4" s="86" customFormat="1">
      <c r="A36" s="81" t="s">
        <v>600</v>
      </c>
      <c r="B36" s="280" t="s">
        <v>601</v>
      </c>
      <c r="C36" s="333">
        <v>525.69000000000005</v>
      </c>
      <c r="D36" s="331">
        <v>502.24422600000008</v>
      </c>
    </row>
    <row r="37" spans="1:4" s="86" customFormat="1">
      <c r="A37" s="81" t="s">
        <v>602</v>
      </c>
      <c r="B37" s="280" t="s">
        <v>603</v>
      </c>
      <c r="C37" s="333">
        <v>615.37</v>
      </c>
      <c r="D37" s="331">
        <v>567.55575099999999</v>
      </c>
    </row>
    <row r="38" spans="1:4" s="86" customFormat="1" ht="25.5">
      <c r="A38" s="81" t="s">
        <v>604</v>
      </c>
      <c r="B38" s="290" t="s">
        <v>605</v>
      </c>
      <c r="C38" s="333">
        <v>615.37</v>
      </c>
      <c r="D38" s="331">
        <v>567.55575099999999</v>
      </c>
    </row>
    <row r="39" spans="1:4" s="86" customFormat="1" ht="25.5">
      <c r="A39" s="81" t="s">
        <v>606</v>
      </c>
      <c r="B39" s="290" t="s">
        <v>607</v>
      </c>
      <c r="C39" s="333">
        <v>985.3</v>
      </c>
      <c r="D39" s="331">
        <v>919.77754999999991</v>
      </c>
    </row>
    <row r="40" spans="1:4" s="86" customFormat="1" ht="12.75" customHeight="1">
      <c r="A40" s="85" t="s">
        <v>608</v>
      </c>
      <c r="B40" s="88"/>
      <c r="C40" s="533"/>
      <c r="D40" s="639"/>
    </row>
    <row r="41" spans="1:4" s="84" customFormat="1" ht="25.5">
      <c r="A41" s="81" t="s">
        <v>609</v>
      </c>
      <c r="B41" s="526" t="s">
        <v>610</v>
      </c>
      <c r="C41" s="333">
        <v>1027.78</v>
      </c>
      <c r="D41" s="331">
        <v>959.22707400000002</v>
      </c>
    </row>
    <row r="42" spans="1:4" s="84" customFormat="1" ht="25.5">
      <c r="A42" s="81" t="s">
        <v>611</v>
      </c>
      <c r="B42" s="526" t="s">
        <v>612</v>
      </c>
      <c r="C42" s="333">
        <v>1027.78</v>
      </c>
      <c r="D42" s="331">
        <v>959.22707400000002</v>
      </c>
    </row>
    <row r="43" spans="1:4" s="84" customFormat="1" ht="51">
      <c r="A43" s="81" t="s">
        <v>1845</v>
      </c>
      <c r="B43" s="526" t="s">
        <v>613</v>
      </c>
      <c r="C43" s="333">
        <v>1027.78</v>
      </c>
      <c r="D43" s="331">
        <v>959.22707400000002</v>
      </c>
    </row>
    <row r="44" spans="1:4" s="84" customFormat="1" ht="25.5">
      <c r="A44" s="81" t="s">
        <v>1846</v>
      </c>
      <c r="B44" s="526" t="s">
        <v>614</v>
      </c>
      <c r="C44" s="333">
        <v>1400.07</v>
      </c>
      <c r="D44" s="331">
        <v>1307.245359</v>
      </c>
    </row>
    <row r="45" spans="1:4" s="84" customFormat="1" ht="38.25">
      <c r="A45" s="81" t="s">
        <v>615</v>
      </c>
      <c r="B45" s="526" t="s">
        <v>616</v>
      </c>
      <c r="C45" s="333">
        <v>2277.9899999999998</v>
      </c>
      <c r="D45" s="640" t="s">
        <v>617</v>
      </c>
    </row>
    <row r="46" spans="1:4" s="84" customFormat="1" ht="38.25">
      <c r="A46" s="81" t="s">
        <v>618</v>
      </c>
      <c r="B46" s="526" t="s">
        <v>619</v>
      </c>
      <c r="C46" s="333">
        <v>2277.9899999999998</v>
      </c>
      <c r="D46" s="640" t="s">
        <v>617</v>
      </c>
    </row>
    <row r="47" spans="1:4" ht="38.25">
      <c r="A47" s="81" t="s">
        <v>620</v>
      </c>
      <c r="B47" s="280" t="s">
        <v>621</v>
      </c>
      <c r="C47" s="333">
        <v>7593.3</v>
      </c>
      <c r="D47" s="640" t="s">
        <v>617</v>
      </c>
    </row>
    <row r="48" spans="1:4" ht="38.25">
      <c r="A48" s="81" t="s">
        <v>622</v>
      </c>
      <c r="B48" s="280" t="s">
        <v>623</v>
      </c>
      <c r="C48" s="333">
        <v>4642.12</v>
      </c>
      <c r="D48" s="640" t="s">
        <v>617</v>
      </c>
    </row>
    <row r="49" spans="1:4" s="86" customFormat="1" ht="12.75" customHeight="1">
      <c r="A49" s="85" t="s">
        <v>624</v>
      </c>
      <c r="B49" s="88"/>
      <c r="C49" s="292"/>
      <c r="D49" s="82"/>
    </row>
    <row r="50" spans="1:4" s="84" customFormat="1" ht="12.75" customHeight="1">
      <c r="A50" s="81" t="s">
        <v>625</v>
      </c>
      <c r="B50" s="526" t="s">
        <v>626</v>
      </c>
      <c r="C50" s="529">
        <v>28.32</v>
      </c>
      <c r="D50" s="331">
        <v>27.187200000000001</v>
      </c>
    </row>
    <row r="51" spans="1:4" s="84" customFormat="1" ht="12.75" customHeight="1">
      <c r="A51" s="81" t="s">
        <v>627</v>
      </c>
      <c r="B51" s="526" t="s">
        <v>626</v>
      </c>
      <c r="C51" s="529">
        <v>28.32</v>
      </c>
      <c r="D51" s="331">
        <v>27.187200000000001</v>
      </c>
    </row>
    <row r="52" spans="1:4" s="86" customFormat="1" ht="12.75" customHeight="1">
      <c r="A52" s="85" t="s">
        <v>628</v>
      </c>
      <c r="B52" s="88"/>
      <c r="C52" s="533"/>
      <c r="D52" s="639"/>
    </row>
    <row r="53" spans="1:4" s="84" customFormat="1">
      <c r="A53" s="81" t="s">
        <v>629</v>
      </c>
      <c r="B53" s="526" t="s">
        <v>630</v>
      </c>
      <c r="C53" s="333">
        <v>1696.25</v>
      </c>
      <c r="D53" s="331">
        <v>1654.352625</v>
      </c>
    </row>
    <row r="54" spans="1:4" s="84" customFormat="1">
      <c r="A54" s="81" t="s">
        <v>631</v>
      </c>
      <c r="B54" s="526" t="s">
        <v>632</v>
      </c>
      <c r="C54" s="333">
        <v>1098.58</v>
      </c>
      <c r="D54" s="331">
        <v>1032.4454839999999</v>
      </c>
    </row>
    <row r="55" spans="1:4" s="84" customFormat="1" ht="25.5">
      <c r="A55" s="81" t="s">
        <v>1847</v>
      </c>
      <c r="B55" s="526" t="s">
        <v>633</v>
      </c>
      <c r="C55" s="333">
        <v>1587.69</v>
      </c>
      <c r="D55" s="331">
        <v>1507.194117</v>
      </c>
    </row>
    <row r="56" spans="1:4" s="84" customFormat="1">
      <c r="A56" s="81" t="s">
        <v>1848</v>
      </c>
      <c r="B56" s="526" t="s">
        <v>634</v>
      </c>
      <c r="C56" s="333">
        <v>1372.34</v>
      </c>
      <c r="D56" s="331">
        <v>1369.5953199999999</v>
      </c>
    </row>
    <row r="57" spans="1:4" s="84" customFormat="1" ht="25.5">
      <c r="A57" s="81" t="s">
        <v>635</v>
      </c>
      <c r="B57" s="526" t="s">
        <v>636</v>
      </c>
      <c r="C57" s="333">
        <v>8783.92</v>
      </c>
      <c r="D57" s="331">
        <v>8256.0064079999993</v>
      </c>
    </row>
    <row r="58" spans="1:4" s="84" customFormat="1">
      <c r="A58" s="81" t="s">
        <v>1578</v>
      </c>
      <c r="B58" s="526" t="s">
        <v>1579</v>
      </c>
      <c r="C58" s="332">
        <v>1150</v>
      </c>
      <c r="D58" s="331">
        <v>1120</v>
      </c>
    </row>
    <row r="59" spans="1:4" s="86" customFormat="1" ht="12.75" customHeight="1">
      <c r="A59" s="85" t="s">
        <v>637</v>
      </c>
      <c r="B59" s="88"/>
      <c r="C59" s="533"/>
      <c r="D59" s="639"/>
    </row>
    <row r="60" spans="1:4" s="84" customFormat="1" ht="12.75" customHeight="1">
      <c r="A60" s="81" t="s">
        <v>638</v>
      </c>
      <c r="B60" s="526" t="s">
        <v>639</v>
      </c>
      <c r="C60" s="333">
        <v>3535.28</v>
      </c>
      <c r="D60" s="331">
        <v>3390.3335200000001</v>
      </c>
    </row>
    <row r="61" spans="1:4" s="86" customFormat="1" ht="12.75" customHeight="1">
      <c r="A61" s="85" t="s">
        <v>628</v>
      </c>
      <c r="B61" s="88"/>
      <c r="C61" s="533"/>
      <c r="D61" s="639"/>
    </row>
    <row r="62" spans="1:4" s="84" customFormat="1" ht="38.25">
      <c r="A62" s="81" t="s">
        <v>1849</v>
      </c>
      <c r="B62" s="526" t="s">
        <v>640</v>
      </c>
      <c r="C62" s="333">
        <v>771.72</v>
      </c>
      <c r="D62" s="331">
        <v>737.22411600000009</v>
      </c>
    </row>
    <row r="63" spans="1:4" s="84" customFormat="1" ht="25.5">
      <c r="A63" s="81" t="s">
        <v>1580</v>
      </c>
      <c r="B63" s="526" t="s">
        <v>1581</v>
      </c>
      <c r="C63" s="333">
        <v>1676.78</v>
      </c>
      <c r="D63" s="331">
        <v>1638.7170939999999</v>
      </c>
    </row>
    <row r="64" spans="1:4" s="84" customFormat="1" ht="25.5">
      <c r="A64" s="81" t="s">
        <v>1850</v>
      </c>
      <c r="B64" s="526" t="s">
        <v>1582</v>
      </c>
      <c r="C64" s="333">
        <v>363.44</v>
      </c>
      <c r="D64" s="331">
        <v>354.026904</v>
      </c>
    </row>
    <row r="65" spans="1:4" s="86" customFormat="1" ht="12.75" customHeight="1">
      <c r="A65" s="85" t="s">
        <v>641</v>
      </c>
      <c r="B65" s="88"/>
      <c r="C65" s="533"/>
      <c r="D65" s="639"/>
    </row>
    <row r="66" spans="1:4" s="84" customFormat="1" ht="26.25" thickBot="1">
      <c r="A66" s="282" t="s">
        <v>642</v>
      </c>
      <c r="B66" s="534" t="s">
        <v>643</v>
      </c>
      <c r="C66" s="535">
        <v>1700.38</v>
      </c>
      <c r="D66" s="331">
        <v>1660.5911080000001</v>
      </c>
    </row>
    <row r="67" spans="1:4" s="84" customFormat="1" ht="5.0999999999999996" customHeight="1">
      <c r="A67" s="536"/>
      <c r="B67" s="537"/>
      <c r="C67" s="538"/>
      <c r="D67" s="334"/>
    </row>
    <row r="68" spans="1:4" s="76" customFormat="1">
      <c r="A68" s="77" t="s">
        <v>811</v>
      </c>
      <c r="B68" s="78" t="s">
        <v>888</v>
      </c>
      <c r="C68" s="79"/>
      <c r="D68" s="80"/>
    </row>
    <row r="69" spans="1:4" s="76" customFormat="1" ht="12.75" customHeight="1">
      <c r="A69" s="85" t="s">
        <v>976</v>
      </c>
      <c r="B69" s="93"/>
      <c r="C69" s="94" t="s">
        <v>977</v>
      </c>
      <c r="D69" s="594" t="s">
        <v>1762</v>
      </c>
    </row>
    <row r="70" spans="1:4" s="76" customFormat="1" ht="12.75" customHeight="1">
      <c r="A70" s="95"/>
      <c r="B70" s="96"/>
      <c r="C70" s="539" t="s">
        <v>803</v>
      </c>
      <c r="D70" s="289"/>
    </row>
    <row r="71" spans="1:4" s="99" customFormat="1" ht="12.75" customHeight="1">
      <c r="A71" s="97" t="s">
        <v>978</v>
      </c>
      <c r="B71" s="98"/>
      <c r="C71" s="285"/>
      <c r="D71" s="293"/>
    </row>
    <row r="72" spans="1:4" s="99" customFormat="1" ht="12.75" customHeight="1">
      <c r="A72" s="97" t="s">
        <v>979</v>
      </c>
      <c r="B72" s="98"/>
      <c r="C72" s="285"/>
      <c r="D72" s="293"/>
    </row>
    <row r="73" spans="1:4" s="99" customFormat="1" ht="12.75" customHeight="1">
      <c r="A73" s="97" t="s">
        <v>1851</v>
      </c>
      <c r="B73" s="98"/>
      <c r="C73" s="285"/>
      <c r="D73" s="293"/>
    </row>
    <row r="74" spans="1:4" s="84" customFormat="1" ht="63.75">
      <c r="A74" s="81" t="s">
        <v>644</v>
      </c>
      <c r="B74" s="87" t="s">
        <v>645</v>
      </c>
      <c r="C74" s="91">
        <v>1774.72</v>
      </c>
      <c r="D74" s="101">
        <v>1668.2367999999999</v>
      </c>
    </row>
    <row r="75" spans="1:4" s="84" customFormat="1" ht="51">
      <c r="A75" s="81" t="s">
        <v>646</v>
      </c>
      <c r="B75" s="87" t="s">
        <v>647</v>
      </c>
      <c r="C75" s="91">
        <v>1774.72</v>
      </c>
      <c r="D75" s="101">
        <v>1668.2367999999999</v>
      </c>
    </row>
    <row r="76" spans="1:4" s="84" customFormat="1" ht="63.75">
      <c r="A76" s="81" t="s">
        <v>648</v>
      </c>
      <c r="B76" s="87" t="s">
        <v>980</v>
      </c>
      <c r="C76" s="91">
        <v>1713.36</v>
      </c>
      <c r="D76" s="101">
        <v>1610.5583999999999</v>
      </c>
    </row>
    <row r="77" spans="1:4" s="84" customFormat="1" ht="63.75">
      <c r="A77" s="81" t="s">
        <v>649</v>
      </c>
      <c r="B77" s="87" t="s">
        <v>650</v>
      </c>
      <c r="C77" s="91">
        <v>2446.14</v>
      </c>
      <c r="D77" s="101">
        <v>2299.3715999999999</v>
      </c>
    </row>
    <row r="78" spans="1:4" s="84" customFormat="1" ht="38.25">
      <c r="A78" s="81" t="s">
        <v>651</v>
      </c>
      <c r="B78" s="87" t="s">
        <v>652</v>
      </c>
      <c r="C78" s="91">
        <v>1962</v>
      </c>
      <c r="D78" s="101">
        <v>1844.28</v>
      </c>
    </row>
    <row r="79" spans="1:4" s="84" customFormat="1" ht="51">
      <c r="A79" s="81" t="s">
        <v>653</v>
      </c>
      <c r="B79" s="87" t="s">
        <v>654</v>
      </c>
      <c r="C79" s="91">
        <v>3136</v>
      </c>
      <c r="D79" s="101">
        <v>2947.84</v>
      </c>
    </row>
    <row r="80" spans="1:4" s="84" customFormat="1" ht="51">
      <c r="A80" s="81" t="s">
        <v>655</v>
      </c>
      <c r="B80" s="87" t="s">
        <v>656</v>
      </c>
      <c r="C80" s="91">
        <v>1509</v>
      </c>
      <c r="D80" s="101">
        <v>1418.46</v>
      </c>
    </row>
    <row r="81" spans="1:4" s="84" customFormat="1" ht="51">
      <c r="A81" s="81" t="s">
        <v>657</v>
      </c>
      <c r="B81" s="87" t="s">
        <v>658</v>
      </c>
      <c r="C81" s="91">
        <v>1661</v>
      </c>
      <c r="D81" s="101">
        <v>1561.34</v>
      </c>
    </row>
    <row r="82" spans="1:4" s="84" customFormat="1" ht="25.5">
      <c r="A82" s="81" t="s">
        <v>659</v>
      </c>
      <c r="B82" s="87" t="s">
        <v>660</v>
      </c>
      <c r="C82" s="91">
        <v>1507</v>
      </c>
      <c r="D82" s="101">
        <v>1416.58</v>
      </c>
    </row>
    <row r="83" spans="1:4" s="84" customFormat="1" ht="38.25">
      <c r="A83" s="81" t="s">
        <v>661</v>
      </c>
      <c r="B83" s="87" t="s">
        <v>662</v>
      </c>
      <c r="C83" s="91">
        <v>1228</v>
      </c>
      <c r="D83" s="101">
        <v>1154.32</v>
      </c>
    </row>
    <row r="84" spans="1:4" s="84" customFormat="1" ht="38.25">
      <c r="A84" s="81" t="s">
        <v>663</v>
      </c>
      <c r="B84" s="87" t="s">
        <v>664</v>
      </c>
      <c r="C84" s="91">
        <v>1553</v>
      </c>
      <c r="D84" s="101">
        <v>1459.82</v>
      </c>
    </row>
    <row r="85" spans="1:4" s="84" customFormat="1" ht="38.25">
      <c r="A85" s="81" t="s">
        <v>665</v>
      </c>
      <c r="B85" s="87" t="s">
        <v>666</v>
      </c>
      <c r="C85" s="91">
        <v>1725</v>
      </c>
      <c r="D85" s="101">
        <v>1621.5</v>
      </c>
    </row>
    <row r="86" spans="1:4" s="84" customFormat="1" ht="25.5">
      <c r="A86" s="81" t="s">
        <v>667</v>
      </c>
      <c r="B86" s="87" t="s">
        <v>668</v>
      </c>
      <c r="C86" s="91">
        <v>1948</v>
      </c>
      <c r="D86" s="101">
        <v>1831.12</v>
      </c>
    </row>
    <row r="87" spans="1:4" s="84" customFormat="1" ht="25.5">
      <c r="A87" s="81" t="s">
        <v>669</v>
      </c>
      <c r="B87" s="87" t="s">
        <v>670</v>
      </c>
      <c r="C87" s="91">
        <v>897</v>
      </c>
      <c r="D87" s="101">
        <v>843.18</v>
      </c>
    </row>
    <row r="88" spans="1:4" s="84" customFormat="1" ht="38.25">
      <c r="A88" s="81" t="s">
        <v>671</v>
      </c>
      <c r="B88" s="87" t="s">
        <v>672</v>
      </c>
      <c r="C88" s="91">
        <v>2091</v>
      </c>
      <c r="D88" s="101">
        <v>1965.54</v>
      </c>
    </row>
    <row r="89" spans="1:4" s="84" customFormat="1" ht="51">
      <c r="A89" s="81" t="s">
        <v>1852</v>
      </c>
      <c r="B89" s="87" t="s">
        <v>1797</v>
      </c>
      <c r="C89" s="91">
        <v>2133.44</v>
      </c>
      <c r="D89" s="101">
        <v>2005.4335999999998</v>
      </c>
    </row>
    <row r="90" spans="1:4" s="84" customFormat="1" ht="25.5">
      <c r="A90" s="81" t="s">
        <v>1798</v>
      </c>
      <c r="B90" s="87" t="s">
        <v>1799</v>
      </c>
      <c r="C90" s="91">
        <v>529.82000000000005</v>
      </c>
      <c r="D90" s="101">
        <v>498.0308</v>
      </c>
    </row>
    <row r="91" spans="1:4" s="84" customFormat="1" ht="25.5">
      <c r="A91" s="81" t="s">
        <v>1853</v>
      </c>
      <c r="B91" s="540" t="s">
        <v>1800</v>
      </c>
      <c r="C91" s="91">
        <v>2600.7199999999998</v>
      </c>
      <c r="D91" s="101">
        <v>2444.6767999999997</v>
      </c>
    </row>
    <row r="92" spans="1:4" s="84" customFormat="1" ht="25.5">
      <c r="A92" s="81" t="s">
        <v>1854</v>
      </c>
      <c r="B92" s="540" t="s">
        <v>1800</v>
      </c>
      <c r="C92" s="91">
        <v>2895.72</v>
      </c>
      <c r="D92" s="101">
        <v>2721.9767999999995</v>
      </c>
    </row>
    <row r="93" spans="1:4" s="84" customFormat="1" ht="25.5">
      <c r="A93" s="81" t="s">
        <v>1855</v>
      </c>
      <c r="B93" s="540" t="s">
        <v>1800</v>
      </c>
      <c r="C93" s="283">
        <v>2648</v>
      </c>
      <c r="D93" s="284">
        <v>2489.12</v>
      </c>
    </row>
    <row r="94" spans="1:4" s="84" customFormat="1" ht="25.5">
      <c r="A94" s="81" t="s">
        <v>1856</v>
      </c>
      <c r="B94" s="540" t="s">
        <v>1800</v>
      </c>
      <c r="C94" s="283">
        <v>1956</v>
      </c>
      <c r="D94" s="284">
        <v>1838.64</v>
      </c>
    </row>
    <row r="95" spans="1:4" s="104" customFormat="1" ht="13.5" thickBot="1">
      <c r="A95" s="102" t="s">
        <v>981</v>
      </c>
      <c r="B95" s="103"/>
      <c r="C95" s="286"/>
      <c r="D95" s="294"/>
    </row>
    <row r="96" spans="1:4">
      <c r="C96" s="295"/>
      <c r="D96" s="295"/>
    </row>
  </sheetData>
  <phoneticPr fontId="0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0000"/>
  </sheetPr>
  <dimension ref="A1:E97"/>
  <sheetViews>
    <sheetView topLeftCell="A4" workbookViewId="0">
      <selection activeCell="G12" sqref="G12"/>
    </sheetView>
  </sheetViews>
  <sheetFormatPr defaultRowHeight="15"/>
  <cols>
    <col min="1" max="1" width="6.7109375" style="20" customWidth="1"/>
    <col min="2" max="2" width="15.140625" style="20" customWidth="1"/>
    <col min="3" max="3" width="53.7109375" style="20" customWidth="1"/>
    <col min="4" max="5" width="9.140625" style="20"/>
    <col min="254" max="254" width="6.7109375" customWidth="1"/>
    <col min="255" max="255" width="30.7109375" customWidth="1"/>
    <col min="256" max="256" width="53.7109375" customWidth="1"/>
    <col min="510" max="510" width="6.7109375" customWidth="1"/>
    <col min="511" max="511" width="30.7109375" customWidth="1"/>
    <col min="512" max="512" width="53.7109375" customWidth="1"/>
    <col min="766" max="766" width="6.7109375" customWidth="1"/>
    <col min="767" max="767" width="30.7109375" customWidth="1"/>
    <col min="768" max="768" width="53.7109375" customWidth="1"/>
    <col min="1022" max="1022" width="6.7109375" customWidth="1"/>
    <col min="1023" max="1023" width="30.7109375" customWidth="1"/>
    <col min="1024" max="1024" width="53.7109375" customWidth="1"/>
    <col min="1278" max="1278" width="6.7109375" customWidth="1"/>
    <col min="1279" max="1279" width="30.7109375" customWidth="1"/>
    <col min="1280" max="1280" width="53.7109375" customWidth="1"/>
    <col min="1534" max="1534" width="6.7109375" customWidth="1"/>
    <col min="1535" max="1535" width="30.7109375" customWidth="1"/>
    <col min="1536" max="1536" width="53.7109375" customWidth="1"/>
    <col min="1790" max="1790" width="6.7109375" customWidth="1"/>
    <col min="1791" max="1791" width="30.7109375" customWidth="1"/>
    <col min="1792" max="1792" width="53.7109375" customWidth="1"/>
    <col min="2046" max="2046" width="6.7109375" customWidth="1"/>
    <col min="2047" max="2047" width="30.7109375" customWidth="1"/>
    <col min="2048" max="2048" width="53.7109375" customWidth="1"/>
    <col min="2302" max="2302" width="6.7109375" customWidth="1"/>
    <col min="2303" max="2303" width="30.7109375" customWidth="1"/>
    <col min="2304" max="2304" width="53.7109375" customWidth="1"/>
    <col min="2558" max="2558" width="6.7109375" customWidth="1"/>
    <col min="2559" max="2559" width="30.7109375" customWidth="1"/>
    <col min="2560" max="2560" width="53.7109375" customWidth="1"/>
    <col min="2814" max="2814" width="6.7109375" customWidth="1"/>
    <col min="2815" max="2815" width="30.7109375" customWidth="1"/>
    <col min="2816" max="2816" width="53.7109375" customWidth="1"/>
    <col min="3070" max="3070" width="6.7109375" customWidth="1"/>
    <col min="3071" max="3071" width="30.7109375" customWidth="1"/>
    <col min="3072" max="3072" width="53.7109375" customWidth="1"/>
    <col min="3326" max="3326" width="6.7109375" customWidth="1"/>
    <col min="3327" max="3327" width="30.7109375" customWidth="1"/>
    <col min="3328" max="3328" width="53.7109375" customWidth="1"/>
    <col min="3582" max="3582" width="6.7109375" customWidth="1"/>
    <col min="3583" max="3583" width="30.7109375" customWidth="1"/>
    <col min="3584" max="3584" width="53.7109375" customWidth="1"/>
    <col min="3838" max="3838" width="6.7109375" customWidth="1"/>
    <col min="3839" max="3839" width="30.7109375" customWidth="1"/>
    <col min="3840" max="3840" width="53.7109375" customWidth="1"/>
    <col min="4094" max="4094" width="6.7109375" customWidth="1"/>
    <col min="4095" max="4095" width="30.7109375" customWidth="1"/>
    <col min="4096" max="4096" width="53.7109375" customWidth="1"/>
    <col min="4350" max="4350" width="6.7109375" customWidth="1"/>
    <col min="4351" max="4351" width="30.7109375" customWidth="1"/>
    <col min="4352" max="4352" width="53.7109375" customWidth="1"/>
    <col min="4606" max="4606" width="6.7109375" customWidth="1"/>
    <col min="4607" max="4607" width="30.7109375" customWidth="1"/>
    <col min="4608" max="4608" width="53.7109375" customWidth="1"/>
    <col min="4862" max="4862" width="6.7109375" customWidth="1"/>
    <col min="4863" max="4863" width="30.7109375" customWidth="1"/>
    <col min="4864" max="4864" width="53.7109375" customWidth="1"/>
    <col min="5118" max="5118" width="6.7109375" customWidth="1"/>
    <col min="5119" max="5119" width="30.7109375" customWidth="1"/>
    <col min="5120" max="5120" width="53.7109375" customWidth="1"/>
    <col min="5374" max="5374" width="6.7109375" customWidth="1"/>
    <col min="5375" max="5375" width="30.7109375" customWidth="1"/>
    <col min="5376" max="5376" width="53.7109375" customWidth="1"/>
    <col min="5630" max="5630" width="6.7109375" customWidth="1"/>
    <col min="5631" max="5631" width="30.7109375" customWidth="1"/>
    <col min="5632" max="5632" width="53.7109375" customWidth="1"/>
    <col min="5886" max="5886" width="6.7109375" customWidth="1"/>
    <col min="5887" max="5887" width="30.7109375" customWidth="1"/>
    <col min="5888" max="5888" width="53.7109375" customWidth="1"/>
    <col min="6142" max="6142" width="6.7109375" customWidth="1"/>
    <col min="6143" max="6143" width="30.7109375" customWidth="1"/>
    <col min="6144" max="6144" width="53.7109375" customWidth="1"/>
    <col min="6398" max="6398" width="6.7109375" customWidth="1"/>
    <col min="6399" max="6399" width="30.7109375" customWidth="1"/>
    <col min="6400" max="6400" width="53.7109375" customWidth="1"/>
    <col min="6654" max="6654" width="6.7109375" customWidth="1"/>
    <col min="6655" max="6655" width="30.7109375" customWidth="1"/>
    <col min="6656" max="6656" width="53.7109375" customWidth="1"/>
    <col min="6910" max="6910" width="6.7109375" customWidth="1"/>
    <col min="6911" max="6911" width="30.7109375" customWidth="1"/>
    <col min="6912" max="6912" width="53.7109375" customWidth="1"/>
    <col min="7166" max="7166" width="6.7109375" customWidth="1"/>
    <col min="7167" max="7167" width="30.7109375" customWidth="1"/>
    <col min="7168" max="7168" width="53.7109375" customWidth="1"/>
    <col min="7422" max="7422" width="6.7109375" customWidth="1"/>
    <col min="7423" max="7423" width="30.7109375" customWidth="1"/>
    <col min="7424" max="7424" width="53.7109375" customWidth="1"/>
    <col min="7678" max="7678" width="6.7109375" customWidth="1"/>
    <col min="7679" max="7679" width="30.7109375" customWidth="1"/>
    <col min="7680" max="7680" width="53.7109375" customWidth="1"/>
    <col min="7934" max="7934" width="6.7109375" customWidth="1"/>
    <col min="7935" max="7935" width="30.7109375" customWidth="1"/>
    <col min="7936" max="7936" width="53.7109375" customWidth="1"/>
    <col min="8190" max="8190" width="6.7109375" customWidth="1"/>
    <col min="8191" max="8191" width="30.7109375" customWidth="1"/>
    <col min="8192" max="8192" width="53.7109375" customWidth="1"/>
    <col min="8446" max="8446" width="6.7109375" customWidth="1"/>
    <col min="8447" max="8447" width="30.7109375" customWidth="1"/>
    <col min="8448" max="8448" width="53.7109375" customWidth="1"/>
    <col min="8702" max="8702" width="6.7109375" customWidth="1"/>
    <col min="8703" max="8703" width="30.7109375" customWidth="1"/>
    <col min="8704" max="8704" width="53.7109375" customWidth="1"/>
    <col min="8958" max="8958" width="6.7109375" customWidth="1"/>
    <col min="8959" max="8959" width="30.7109375" customWidth="1"/>
    <col min="8960" max="8960" width="53.7109375" customWidth="1"/>
    <col min="9214" max="9214" width="6.7109375" customWidth="1"/>
    <col min="9215" max="9215" width="30.7109375" customWidth="1"/>
    <col min="9216" max="9216" width="53.7109375" customWidth="1"/>
    <col min="9470" max="9470" width="6.7109375" customWidth="1"/>
    <col min="9471" max="9471" width="30.7109375" customWidth="1"/>
    <col min="9472" max="9472" width="53.7109375" customWidth="1"/>
    <col min="9726" max="9726" width="6.7109375" customWidth="1"/>
    <col min="9727" max="9727" width="30.7109375" customWidth="1"/>
    <col min="9728" max="9728" width="53.7109375" customWidth="1"/>
    <col min="9982" max="9982" width="6.7109375" customWidth="1"/>
    <col min="9983" max="9983" width="30.7109375" customWidth="1"/>
    <col min="9984" max="9984" width="53.7109375" customWidth="1"/>
    <col min="10238" max="10238" width="6.7109375" customWidth="1"/>
    <col min="10239" max="10239" width="30.7109375" customWidth="1"/>
    <col min="10240" max="10240" width="53.7109375" customWidth="1"/>
    <col min="10494" max="10494" width="6.7109375" customWidth="1"/>
    <col min="10495" max="10495" width="30.7109375" customWidth="1"/>
    <col min="10496" max="10496" width="53.7109375" customWidth="1"/>
    <col min="10750" max="10750" width="6.7109375" customWidth="1"/>
    <col min="10751" max="10751" width="30.7109375" customWidth="1"/>
    <col min="10752" max="10752" width="53.7109375" customWidth="1"/>
    <col min="11006" max="11006" width="6.7109375" customWidth="1"/>
    <col min="11007" max="11007" width="30.7109375" customWidth="1"/>
    <col min="11008" max="11008" width="53.7109375" customWidth="1"/>
    <col min="11262" max="11262" width="6.7109375" customWidth="1"/>
    <col min="11263" max="11263" width="30.7109375" customWidth="1"/>
    <col min="11264" max="11264" width="53.7109375" customWidth="1"/>
    <col min="11518" max="11518" width="6.7109375" customWidth="1"/>
    <col min="11519" max="11519" width="30.7109375" customWidth="1"/>
    <col min="11520" max="11520" width="53.7109375" customWidth="1"/>
    <col min="11774" max="11774" width="6.7109375" customWidth="1"/>
    <col min="11775" max="11775" width="30.7109375" customWidth="1"/>
    <col min="11776" max="11776" width="53.7109375" customWidth="1"/>
    <col min="12030" max="12030" width="6.7109375" customWidth="1"/>
    <col min="12031" max="12031" width="30.7109375" customWidth="1"/>
    <col min="12032" max="12032" width="53.7109375" customWidth="1"/>
    <col min="12286" max="12286" width="6.7109375" customWidth="1"/>
    <col min="12287" max="12287" width="30.7109375" customWidth="1"/>
    <col min="12288" max="12288" width="53.7109375" customWidth="1"/>
    <col min="12542" max="12542" width="6.7109375" customWidth="1"/>
    <col min="12543" max="12543" width="30.7109375" customWidth="1"/>
    <col min="12544" max="12544" width="53.7109375" customWidth="1"/>
    <col min="12798" max="12798" width="6.7109375" customWidth="1"/>
    <col min="12799" max="12799" width="30.7109375" customWidth="1"/>
    <col min="12800" max="12800" width="53.7109375" customWidth="1"/>
    <col min="13054" max="13054" width="6.7109375" customWidth="1"/>
    <col min="13055" max="13055" width="30.7109375" customWidth="1"/>
    <col min="13056" max="13056" width="53.7109375" customWidth="1"/>
    <col min="13310" max="13310" width="6.7109375" customWidth="1"/>
    <col min="13311" max="13311" width="30.7109375" customWidth="1"/>
    <col min="13312" max="13312" width="53.7109375" customWidth="1"/>
    <col min="13566" max="13566" width="6.7109375" customWidth="1"/>
    <col min="13567" max="13567" width="30.7109375" customWidth="1"/>
    <col min="13568" max="13568" width="53.7109375" customWidth="1"/>
    <col min="13822" max="13822" width="6.7109375" customWidth="1"/>
    <col min="13823" max="13823" width="30.7109375" customWidth="1"/>
    <col min="13824" max="13824" width="53.7109375" customWidth="1"/>
    <col min="14078" max="14078" width="6.7109375" customWidth="1"/>
    <col min="14079" max="14079" width="30.7109375" customWidth="1"/>
    <col min="14080" max="14080" width="53.7109375" customWidth="1"/>
    <col min="14334" max="14334" width="6.7109375" customWidth="1"/>
    <col min="14335" max="14335" width="30.7109375" customWidth="1"/>
    <col min="14336" max="14336" width="53.7109375" customWidth="1"/>
    <col min="14590" max="14590" width="6.7109375" customWidth="1"/>
    <col min="14591" max="14591" width="30.7109375" customWidth="1"/>
    <col min="14592" max="14592" width="53.7109375" customWidth="1"/>
    <col min="14846" max="14846" width="6.7109375" customWidth="1"/>
    <col min="14847" max="14847" width="30.7109375" customWidth="1"/>
    <col min="14848" max="14848" width="53.7109375" customWidth="1"/>
    <col min="15102" max="15102" width="6.7109375" customWidth="1"/>
    <col min="15103" max="15103" width="30.7109375" customWidth="1"/>
    <col min="15104" max="15104" width="53.7109375" customWidth="1"/>
    <col min="15358" max="15358" width="6.7109375" customWidth="1"/>
    <col min="15359" max="15359" width="30.7109375" customWidth="1"/>
    <col min="15360" max="15360" width="53.7109375" customWidth="1"/>
    <col min="15614" max="15614" width="6.7109375" customWidth="1"/>
    <col min="15615" max="15615" width="30.7109375" customWidth="1"/>
    <col min="15616" max="15616" width="53.7109375" customWidth="1"/>
    <col min="15870" max="15870" width="6.7109375" customWidth="1"/>
    <col min="15871" max="15871" width="30.7109375" customWidth="1"/>
    <col min="15872" max="15872" width="53.7109375" customWidth="1"/>
    <col min="16126" max="16126" width="6.7109375" customWidth="1"/>
    <col min="16127" max="16127" width="30.7109375" customWidth="1"/>
    <col min="16128" max="16128" width="53.7109375" customWidth="1"/>
  </cols>
  <sheetData>
    <row r="1" spans="1:5" s="105" customFormat="1" ht="34.5" customHeight="1">
      <c r="A1" s="176"/>
      <c r="B1" s="106"/>
      <c r="E1" s="27"/>
    </row>
    <row r="2" spans="1:5" s="105" customFormat="1">
      <c r="B2" s="106"/>
      <c r="E2" s="27"/>
    </row>
    <row r="3" spans="1:5" s="105" customFormat="1">
      <c r="B3" s="106"/>
      <c r="E3" s="27"/>
    </row>
    <row r="4" spans="1:5" s="105" customFormat="1">
      <c r="B4" s="106"/>
      <c r="E4" s="27"/>
    </row>
    <row r="5" spans="1:5" s="105" customFormat="1">
      <c r="A5" s="181"/>
      <c r="B5" s="106"/>
      <c r="E5" s="27"/>
    </row>
    <row r="6" spans="1:5" s="105" customFormat="1" ht="1.5" customHeight="1">
      <c r="A6" s="181"/>
      <c r="B6" s="106"/>
      <c r="E6" s="27"/>
    </row>
    <row r="7" spans="1:5" s="20" customFormat="1" hidden="1">
      <c r="A7" s="183"/>
      <c r="B7" s="241"/>
    </row>
    <row r="8" spans="1:5" s="105" customFormat="1" ht="2.25" customHeight="1" thickBot="1">
      <c r="A8" s="243"/>
      <c r="B8" s="244"/>
      <c r="C8" s="68"/>
      <c r="D8" s="245"/>
      <c r="E8" s="245" t="s">
        <v>983</v>
      </c>
    </row>
    <row r="9" spans="1:5" s="249" customFormat="1" ht="38.25">
      <c r="A9" s="246" t="s">
        <v>680</v>
      </c>
      <c r="B9" s="247" t="s">
        <v>811</v>
      </c>
      <c r="C9" s="247" t="s">
        <v>1264</v>
      </c>
      <c r="D9" s="248" t="s">
        <v>1265</v>
      </c>
      <c r="E9" s="248">
        <v>2</v>
      </c>
    </row>
    <row r="10" spans="1:5" s="249" customFormat="1" ht="12.75">
      <c r="A10" s="243" t="s">
        <v>1266</v>
      </c>
      <c r="B10" s="250"/>
      <c r="C10" s="250"/>
      <c r="D10" s="251"/>
      <c r="E10" s="251"/>
    </row>
    <row r="11" spans="1:5" s="252" customFormat="1">
      <c r="A11" s="190" t="s">
        <v>1267</v>
      </c>
      <c r="B11" s="388"/>
      <c r="C11" s="388"/>
      <c r="D11" s="388"/>
      <c r="E11" s="388"/>
    </row>
    <row r="12" spans="1:5" s="110" customFormat="1" ht="51">
      <c r="A12" s="253">
        <v>1</v>
      </c>
      <c r="B12" s="145" t="s">
        <v>1268</v>
      </c>
      <c r="C12" s="152" t="s">
        <v>1269</v>
      </c>
      <c r="D12" s="255">
        <v>2630</v>
      </c>
      <c r="E12" s="255">
        <f t="shared" ref="E12:E17" si="0">D12*0.937</f>
        <v>2464.31</v>
      </c>
    </row>
    <row r="13" spans="1:5" s="110" customFormat="1" ht="102">
      <c r="A13" s="237">
        <v>2</v>
      </c>
      <c r="B13" s="133" t="s">
        <v>1270</v>
      </c>
      <c r="C13" s="133" t="s">
        <v>1271</v>
      </c>
      <c r="D13" s="202">
        <v>2900</v>
      </c>
      <c r="E13" s="255">
        <f t="shared" si="0"/>
        <v>2717.3</v>
      </c>
    </row>
    <row r="14" spans="1:5" s="110" customFormat="1" ht="102">
      <c r="A14" s="237">
        <v>3</v>
      </c>
      <c r="B14" s="133" t="s">
        <v>1272</v>
      </c>
      <c r="C14" s="137" t="s">
        <v>1273</v>
      </c>
      <c r="D14" s="202">
        <v>4180</v>
      </c>
      <c r="E14" s="255">
        <f t="shared" si="0"/>
        <v>3916.6600000000003</v>
      </c>
    </row>
    <row r="15" spans="1:5" s="110" customFormat="1" ht="127.5">
      <c r="A15" s="237">
        <v>4</v>
      </c>
      <c r="B15" s="133" t="s">
        <v>1274</v>
      </c>
      <c r="C15" s="133" t="s">
        <v>1275</v>
      </c>
      <c r="D15" s="202">
        <v>3510</v>
      </c>
      <c r="E15" s="255">
        <f t="shared" si="0"/>
        <v>3288.8700000000003</v>
      </c>
    </row>
    <row r="16" spans="1:5" s="110" customFormat="1" ht="204">
      <c r="A16" s="237">
        <v>5</v>
      </c>
      <c r="B16" s="133" t="s">
        <v>1276</v>
      </c>
      <c r="C16" s="133" t="s">
        <v>1277</v>
      </c>
      <c r="D16" s="202">
        <v>5150</v>
      </c>
      <c r="E16" s="255">
        <f t="shared" si="0"/>
        <v>4825.55</v>
      </c>
    </row>
    <row r="17" spans="1:5" s="110" customFormat="1" ht="231">
      <c r="A17" s="237">
        <v>6</v>
      </c>
      <c r="B17" s="133" t="s">
        <v>1278</v>
      </c>
      <c r="C17" s="558" t="s">
        <v>1279</v>
      </c>
      <c r="D17" s="202">
        <v>5420</v>
      </c>
      <c r="E17" s="255">
        <f t="shared" si="0"/>
        <v>5078.54</v>
      </c>
    </row>
    <row r="18" spans="1:5" s="110" customFormat="1" ht="178.5">
      <c r="A18" s="237">
        <v>7</v>
      </c>
      <c r="B18" s="133" t="s">
        <v>1280</v>
      </c>
      <c r="C18" s="133" t="s">
        <v>1281</v>
      </c>
      <c r="D18" s="202">
        <v>4015</v>
      </c>
      <c r="E18" s="255">
        <f>D18*0.937</f>
        <v>3762.0550000000003</v>
      </c>
    </row>
    <row r="19" spans="1:5" s="110" customFormat="1" ht="213.75">
      <c r="A19" s="237">
        <v>8</v>
      </c>
      <c r="B19" s="133" t="s">
        <v>1282</v>
      </c>
      <c r="C19" s="558" t="s">
        <v>1283</v>
      </c>
      <c r="D19" s="202">
        <v>4450</v>
      </c>
      <c r="E19" s="255">
        <f>D19*0.937</f>
        <v>4169.6500000000005</v>
      </c>
    </row>
    <row r="20" spans="1:5" s="249" customFormat="1">
      <c r="A20" s="190" t="s">
        <v>1284</v>
      </c>
      <c r="B20" s="123"/>
      <c r="C20" s="389"/>
      <c r="D20" s="389"/>
      <c r="E20" s="389"/>
    </row>
    <row r="21" spans="1:5" s="110" customFormat="1" ht="89.25">
      <c r="A21" s="253">
        <v>9</v>
      </c>
      <c r="B21" s="145" t="s">
        <v>1285</v>
      </c>
      <c r="C21" s="145" t="s">
        <v>1286</v>
      </c>
      <c r="D21" s="255">
        <v>5900</v>
      </c>
      <c r="E21" s="255">
        <f>D21*0.937</f>
        <v>5528.3</v>
      </c>
    </row>
    <row r="22" spans="1:5" s="110" customFormat="1" ht="89.25">
      <c r="A22" s="253">
        <v>10</v>
      </c>
      <c r="B22" s="133" t="s">
        <v>1287</v>
      </c>
      <c r="C22" s="133" t="s">
        <v>1288</v>
      </c>
      <c r="D22" s="196">
        <v>8250</v>
      </c>
      <c r="E22" s="254">
        <f>D22*0.937</f>
        <v>7730.25</v>
      </c>
    </row>
    <row r="23" spans="1:5" s="110" customFormat="1" ht="76.5">
      <c r="A23" s="237">
        <v>11</v>
      </c>
      <c r="B23" s="133" t="s">
        <v>1289</v>
      </c>
      <c r="C23" s="145" t="s">
        <v>1290</v>
      </c>
      <c r="D23" s="202">
        <v>4345</v>
      </c>
      <c r="E23" s="255">
        <f>D23*0.937</f>
        <v>4071.2650000000003</v>
      </c>
    </row>
    <row r="24" spans="1:5" s="110" customFormat="1" ht="76.5">
      <c r="A24" s="237">
        <v>12</v>
      </c>
      <c r="B24" s="133" t="s">
        <v>1291</v>
      </c>
      <c r="C24" s="133" t="s">
        <v>1292</v>
      </c>
      <c r="D24" s="202">
        <v>4820</v>
      </c>
      <c r="E24" s="255">
        <f>D24*0.937</f>
        <v>4516.34</v>
      </c>
    </row>
    <row r="25" spans="1:5" s="249" customFormat="1">
      <c r="A25" s="190" t="s">
        <v>1293</v>
      </c>
      <c r="B25" s="123"/>
      <c r="C25" s="389"/>
      <c r="D25" s="389"/>
      <c r="E25" s="389"/>
    </row>
    <row r="26" spans="1:5" s="110" customFormat="1" ht="114.75">
      <c r="A26" s="253">
        <v>13</v>
      </c>
      <c r="B26" s="145" t="s">
        <v>1873</v>
      </c>
      <c r="C26" s="559" t="s">
        <v>1874</v>
      </c>
      <c r="D26" s="254">
        <v>18700</v>
      </c>
      <c r="E26" s="254">
        <f>D26*0.937</f>
        <v>17521.900000000001</v>
      </c>
    </row>
    <row r="27" spans="1:5" s="110" customFormat="1" ht="102">
      <c r="A27" s="253">
        <v>14</v>
      </c>
      <c r="B27" s="145" t="s">
        <v>1294</v>
      </c>
      <c r="C27" s="145" t="s">
        <v>1295</v>
      </c>
      <c r="D27" s="255">
        <v>9400</v>
      </c>
      <c r="E27" s="255">
        <f>D27*0.937</f>
        <v>8807.8000000000011</v>
      </c>
    </row>
    <row r="28" spans="1:5" s="110" customFormat="1" ht="102">
      <c r="A28" s="237">
        <v>15</v>
      </c>
      <c r="B28" s="133" t="s">
        <v>1296</v>
      </c>
      <c r="C28" s="133" t="s">
        <v>1297</v>
      </c>
      <c r="D28" s="196">
        <v>12450</v>
      </c>
      <c r="E28" s="254">
        <f>D28*0.937</f>
        <v>11665.650000000001</v>
      </c>
    </row>
    <row r="29" spans="1:5" s="249" customFormat="1" ht="12.75">
      <c r="A29" s="243" t="s">
        <v>1298</v>
      </c>
      <c r="B29" s="250"/>
      <c r="C29" s="250"/>
      <c r="D29" s="251"/>
      <c r="E29" s="251"/>
    </row>
    <row r="30" spans="1:5" s="249" customFormat="1" ht="12.75">
      <c r="A30" s="243" t="s">
        <v>1299</v>
      </c>
      <c r="B30" s="250"/>
      <c r="C30" s="250"/>
      <c r="D30" s="251"/>
      <c r="E30" s="251"/>
    </row>
    <row r="31" spans="1:5" s="110" customFormat="1" ht="127.5">
      <c r="A31" s="237">
        <v>16</v>
      </c>
      <c r="B31" s="133" t="s">
        <v>1300</v>
      </c>
      <c r="C31" s="133" t="s">
        <v>1301</v>
      </c>
      <c r="D31" s="202">
        <v>5435</v>
      </c>
      <c r="E31" s="255">
        <f>D31*0.937</f>
        <v>5092.5950000000003</v>
      </c>
    </row>
    <row r="32" spans="1:5" s="110" customFormat="1" ht="204">
      <c r="A32" s="253">
        <v>17</v>
      </c>
      <c r="B32" s="145" t="s">
        <v>1302</v>
      </c>
      <c r="C32" s="133" t="s">
        <v>1303</v>
      </c>
      <c r="D32" s="254">
        <v>8945</v>
      </c>
      <c r="E32" s="254">
        <f>D32*0.937</f>
        <v>8381.4650000000001</v>
      </c>
    </row>
    <row r="33" spans="1:5" s="110" customFormat="1" ht="231">
      <c r="A33" s="237">
        <v>18</v>
      </c>
      <c r="B33" s="133" t="s">
        <v>1304</v>
      </c>
      <c r="C33" s="558" t="s">
        <v>1305</v>
      </c>
      <c r="D33" s="196">
        <v>9220</v>
      </c>
      <c r="E33" s="254">
        <f>D33*0.937</f>
        <v>8639.1400000000012</v>
      </c>
    </row>
    <row r="34" spans="1:5" s="110" customFormat="1" ht="270">
      <c r="A34" s="237">
        <v>19</v>
      </c>
      <c r="B34" s="133" t="s">
        <v>1306</v>
      </c>
      <c r="C34" s="558" t="s">
        <v>1307</v>
      </c>
      <c r="D34" s="196">
        <v>11850</v>
      </c>
      <c r="E34" s="254">
        <f>D34*0.937</f>
        <v>11103.45</v>
      </c>
    </row>
    <row r="35" spans="1:5" s="110" customFormat="1" ht="216.75">
      <c r="A35" s="253">
        <v>20</v>
      </c>
      <c r="B35" s="145" t="s">
        <v>1308</v>
      </c>
      <c r="C35" s="133" t="s">
        <v>1309</v>
      </c>
      <c r="D35" s="254">
        <v>12125</v>
      </c>
      <c r="E35" s="254">
        <f>D35*0.937</f>
        <v>11361.125</v>
      </c>
    </row>
    <row r="36" spans="1:5" s="249" customFormat="1" ht="12.75">
      <c r="A36" s="243" t="s">
        <v>1310</v>
      </c>
      <c r="B36" s="250"/>
      <c r="C36" s="250"/>
      <c r="D36" s="251"/>
      <c r="E36" s="251"/>
    </row>
    <row r="37" spans="1:5" s="110" customFormat="1" ht="76.5">
      <c r="A37" s="237">
        <v>21</v>
      </c>
      <c r="B37" s="133" t="s">
        <v>1311</v>
      </c>
      <c r="C37" s="133" t="s">
        <v>1312</v>
      </c>
      <c r="D37" s="202">
        <v>11600</v>
      </c>
      <c r="E37" s="255">
        <f>D37*0.937</f>
        <v>10869.2</v>
      </c>
    </row>
    <row r="38" spans="1:5" s="110" customFormat="1" ht="12.75">
      <c r="A38" s="237">
        <v>22</v>
      </c>
      <c r="B38" s="145" t="s">
        <v>1313</v>
      </c>
      <c r="C38" s="133" t="s">
        <v>1314</v>
      </c>
      <c r="D38" s="254">
        <v>15900</v>
      </c>
      <c r="E38" s="254">
        <f>D38*0.937</f>
        <v>14898.300000000001</v>
      </c>
    </row>
    <row r="39" spans="1:5" s="110" customFormat="1" ht="38.25">
      <c r="A39" s="237">
        <v>23</v>
      </c>
      <c r="B39" s="145" t="s">
        <v>1315</v>
      </c>
      <c r="C39" s="145" t="s">
        <v>1316</v>
      </c>
      <c r="D39" s="255">
        <v>13200</v>
      </c>
      <c r="E39" s="255">
        <f>D39*0.937</f>
        <v>12368.400000000001</v>
      </c>
    </row>
    <row r="40" spans="1:5" s="110" customFormat="1" ht="25.5">
      <c r="A40" s="237">
        <v>24</v>
      </c>
      <c r="B40" s="133" t="s">
        <v>1317</v>
      </c>
      <c r="C40" s="133" t="s">
        <v>1314</v>
      </c>
      <c r="D40" s="196">
        <v>18200</v>
      </c>
      <c r="E40" s="254">
        <f>D40*0.937</f>
        <v>17053.400000000001</v>
      </c>
    </row>
    <row r="41" spans="1:5" s="249" customFormat="1" ht="12.75">
      <c r="A41" s="243" t="s">
        <v>1875</v>
      </c>
      <c r="B41" s="250"/>
      <c r="C41" s="250"/>
      <c r="D41" s="251"/>
      <c r="E41" s="251"/>
    </row>
    <row r="42" spans="1:5" s="110" customFormat="1" ht="127.5">
      <c r="A42" s="237">
        <v>25</v>
      </c>
      <c r="B42" s="133" t="s">
        <v>1876</v>
      </c>
      <c r="C42" s="133" t="s">
        <v>1877</v>
      </c>
      <c r="D42" s="196">
        <v>21000</v>
      </c>
      <c r="E42" s="254">
        <f>D42</f>
        <v>21000</v>
      </c>
    </row>
    <row r="43" spans="1:5" s="110" customFormat="1" ht="127.5">
      <c r="A43" s="237">
        <v>26</v>
      </c>
      <c r="B43" s="145" t="s">
        <v>1878</v>
      </c>
      <c r="C43" s="133" t="s">
        <v>1879</v>
      </c>
      <c r="D43" s="254">
        <v>28000</v>
      </c>
      <c r="E43" s="254">
        <f>D43</f>
        <v>28000</v>
      </c>
    </row>
    <row r="44" spans="1:5" s="110" customFormat="1" ht="140.25">
      <c r="A44" s="237">
        <v>27</v>
      </c>
      <c r="B44" s="145" t="s">
        <v>1880</v>
      </c>
      <c r="C44" s="145" t="s">
        <v>1881</v>
      </c>
      <c r="D44" s="254">
        <v>22500</v>
      </c>
      <c r="E44" s="254">
        <f>D44</f>
        <v>22500</v>
      </c>
    </row>
    <row r="45" spans="1:5" s="110" customFormat="1" ht="127.5">
      <c r="A45" s="237">
        <v>28</v>
      </c>
      <c r="B45" s="133" t="s">
        <v>1882</v>
      </c>
      <c r="C45" s="133" t="s">
        <v>1883</v>
      </c>
      <c r="D45" s="196">
        <v>29500</v>
      </c>
      <c r="E45" s="254">
        <f>D45</f>
        <v>29500</v>
      </c>
    </row>
    <row r="46" spans="1:5" s="249" customFormat="1" ht="12.75">
      <c r="A46" s="85" t="s">
        <v>1318</v>
      </c>
      <c r="B46" s="250"/>
      <c r="C46" s="250"/>
      <c r="D46" s="251"/>
      <c r="E46" s="251"/>
    </row>
    <row r="47" spans="1:5" s="110" customFormat="1" ht="55.5" customHeight="1">
      <c r="A47" s="253">
        <v>29</v>
      </c>
      <c r="B47" s="145" t="s">
        <v>1884</v>
      </c>
      <c r="C47" s="145" t="s">
        <v>1320</v>
      </c>
      <c r="D47" s="254">
        <v>24900</v>
      </c>
      <c r="E47" s="254">
        <f>D47*0.937</f>
        <v>23331.300000000003</v>
      </c>
    </row>
    <row r="48" spans="1:5" s="110" customFormat="1" ht="55.5" customHeight="1">
      <c r="A48" s="253">
        <v>30</v>
      </c>
      <c r="B48" s="145" t="s">
        <v>1319</v>
      </c>
      <c r="C48" s="145" t="s">
        <v>1320</v>
      </c>
      <c r="D48" s="255">
        <v>15600</v>
      </c>
      <c r="E48" s="255">
        <f>D48*0.937</f>
        <v>14617.2</v>
      </c>
    </row>
    <row r="49" spans="1:5" s="110" customFormat="1" ht="51">
      <c r="A49" s="237">
        <v>31</v>
      </c>
      <c r="B49" s="133" t="s">
        <v>1321</v>
      </c>
      <c r="C49" s="133" t="s">
        <v>1322</v>
      </c>
      <c r="D49" s="202">
        <v>21430</v>
      </c>
      <c r="E49" s="254">
        <f>D49*0.937</f>
        <v>20079.91</v>
      </c>
    </row>
    <row r="50" spans="1:5" s="249" customFormat="1" ht="12.75">
      <c r="A50" s="243" t="s">
        <v>1885</v>
      </c>
      <c r="B50" s="250"/>
      <c r="C50" s="250"/>
      <c r="D50" s="251"/>
      <c r="E50" s="251"/>
    </row>
    <row r="51" spans="1:5" s="110" customFormat="1" ht="140.25">
      <c r="A51" s="237">
        <v>32</v>
      </c>
      <c r="B51" s="133" t="s">
        <v>1886</v>
      </c>
      <c r="C51" s="133" t="s">
        <v>1887</v>
      </c>
      <c r="D51" s="196">
        <v>29000</v>
      </c>
      <c r="E51" s="254">
        <f>D51</f>
        <v>29000</v>
      </c>
    </row>
    <row r="52" spans="1:5" s="110" customFormat="1" ht="114.75">
      <c r="A52" s="237">
        <v>33</v>
      </c>
      <c r="B52" s="145" t="s">
        <v>1888</v>
      </c>
      <c r="C52" s="133" t="s">
        <v>1889</v>
      </c>
      <c r="D52" s="254">
        <v>44000</v>
      </c>
      <c r="E52" s="254">
        <f t="shared" ref="E52:E64" si="1">D52</f>
        <v>44000</v>
      </c>
    </row>
    <row r="53" spans="1:5" s="110" customFormat="1" ht="140.25">
      <c r="A53" s="237">
        <v>34</v>
      </c>
      <c r="B53" s="145" t="s">
        <v>1890</v>
      </c>
      <c r="C53" s="145" t="s">
        <v>1891</v>
      </c>
      <c r="D53" s="254">
        <v>39000</v>
      </c>
      <c r="E53" s="254">
        <f t="shared" si="1"/>
        <v>39000</v>
      </c>
    </row>
    <row r="54" spans="1:5" s="110" customFormat="1" ht="114.75">
      <c r="A54" s="237">
        <v>35</v>
      </c>
      <c r="B54" s="133" t="s">
        <v>1892</v>
      </c>
      <c r="C54" s="133" t="s">
        <v>1893</v>
      </c>
      <c r="D54" s="196">
        <v>54000</v>
      </c>
      <c r="E54" s="254">
        <f t="shared" si="1"/>
        <v>54000</v>
      </c>
    </row>
    <row r="55" spans="1:5" s="249" customFormat="1" ht="12.75">
      <c r="A55" s="243" t="s">
        <v>1323</v>
      </c>
      <c r="B55" s="250"/>
      <c r="C55" s="250"/>
      <c r="D55" s="251"/>
      <c r="E55" s="251"/>
    </row>
    <row r="56" spans="1:5" s="110" customFormat="1" ht="89.25">
      <c r="A56" s="237">
        <v>36</v>
      </c>
      <c r="B56" s="133" t="s">
        <v>1894</v>
      </c>
      <c r="C56" s="133" t="s">
        <v>1895</v>
      </c>
      <c r="D56" s="202">
        <v>3600</v>
      </c>
      <c r="E56" s="254">
        <f t="shared" si="1"/>
        <v>3600</v>
      </c>
    </row>
    <row r="57" spans="1:5" s="110" customFormat="1" ht="114.75">
      <c r="A57" s="237">
        <v>37</v>
      </c>
      <c r="B57" s="133" t="s">
        <v>1896</v>
      </c>
      <c r="C57" s="133" t="s">
        <v>1897</v>
      </c>
      <c r="D57" s="196">
        <v>4800</v>
      </c>
      <c r="E57" s="254">
        <f t="shared" si="1"/>
        <v>4800</v>
      </c>
    </row>
    <row r="58" spans="1:5" s="110" customFormat="1" ht="216.75">
      <c r="A58" s="237">
        <v>38</v>
      </c>
      <c r="B58" s="137" t="s">
        <v>1898</v>
      </c>
      <c r="C58" s="137" t="s">
        <v>1899</v>
      </c>
      <c r="D58" s="560">
        <v>11900</v>
      </c>
      <c r="E58" s="254">
        <f t="shared" si="1"/>
        <v>11900</v>
      </c>
    </row>
    <row r="59" spans="1:5" s="249" customFormat="1" ht="12.75">
      <c r="A59" s="243" t="s">
        <v>1900</v>
      </c>
      <c r="B59" s="250"/>
      <c r="C59" s="250"/>
      <c r="D59" s="251"/>
      <c r="E59" s="251"/>
    </row>
    <row r="60" spans="1:5" s="110" customFormat="1" ht="102">
      <c r="A60" s="237">
        <v>39</v>
      </c>
      <c r="B60" s="133" t="s">
        <v>1901</v>
      </c>
      <c r="C60" s="133" t="s">
        <v>1902</v>
      </c>
      <c r="D60" s="196">
        <v>3950</v>
      </c>
      <c r="E60" s="254">
        <f t="shared" si="1"/>
        <v>3950</v>
      </c>
    </row>
    <row r="61" spans="1:5" s="110" customFormat="1" ht="165.75">
      <c r="A61" s="237">
        <v>40</v>
      </c>
      <c r="B61" s="133" t="s">
        <v>1903</v>
      </c>
      <c r="C61" s="133" t="s">
        <v>1904</v>
      </c>
      <c r="D61" s="196">
        <v>11800</v>
      </c>
      <c r="E61" s="254">
        <f t="shared" si="1"/>
        <v>11800</v>
      </c>
    </row>
    <row r="62" spans="1:5" s="249" customFormat="1" ht="12.75">
      <c r="A62" s="243" t="s">
        <v>1905</v>
      </c>
      <c r="B62" s="250"/>
      <c r="C62" s="250"/>
      <c r="D62" s="251"/>
      <c r="E62" s="251"/>
    </row>
    <row r="63" spans="1:5" s="110" customFormat="1" ht="153">
      <c r="A63" s="237">
        <v>41</v>
      </c>
      <c r="B63" s="133" t="s">
        <v>1906</v>
      </c>
      <c r="C63" s="133" t="s">
        <v>1907</v>
      </c>
      <c r="D63" s="196">
        <v>3980</v>
      </c>
      <c r="E63" s="254">
        <f t="shared" si="1"/>
        <v>3980</v>
      </c>
    </row>
    <row r="64" spans="1:5" s="110" customFormat="1" ht="216.75">
      <c r="A64" s="237">
        <v>42</v>
      </c>
      <c r="B64" s="133" t="s">
        <v>1908</v>
      </c>
      <c r="C64" s="133" t="s">
        <v>1909</v>
      </c>
      <c r="D64" s="196">
        <v>11800</v>
      </c>
      <c r="E64" s="254">
        <f t="shared" si="1"/>
        <v>11800</v>
      </c>
    </row>
    <row r="65" spans="1:5" s="259" customFormat="1" ht="12.75">
      <c r="A65" s="190" t="s">
        <v>570</v>
      </c>
      <c r="B65" s="257"/>
      <c r="C65" s="257"/>
      <c r="D65" s="258"/>
      <c r="E65" s="258"/>
    </row>
    <row r="66" spans="1:5" s="110" customFormat="1" ht="38.25">
      <c r="A66" s="253">
        <v>43</v>
      </c>
      <c r="B66" s="133" t="s">
        <v>1324</v>
      </c>
      <c r="C66" s="133" t="s">
        <v>1325</v>
      </c>
      <c r="D66" s="202">
        <v>240</v>
      </c>
      <c r="E66" s="255">
        <f>D66*0.937</f>
        <v>224.88000000000002</v>
      </c>
    </row>
    <row r="67" spans="1:5" s="110" customFormat="1" ht="38.25">
      <c r="A67" s="237">
        <v>44</v>
      </c>
      <c r="B67" s="133" t="s">
        <v>1326</v>
      </c>
      <c r="C67" s="133" t="s">
        <v>1327</v>
      </c>
      <c r="D67" s="202">
        <v>80</v>
      </c>
      <c r="E67" s="254">
        <f>D67*0.937</f>
        <v>74.960000000000008</v>
      </c>
    </row>
    <row r="68" spans="1:5" s="110" customFormat="1" ht="25.5">
      <c r="A68" s="237">
        <v>45</v>
      </c>
      <c r="B68" s="133" t="s">
        <v>1328</v>
      </c>
      <c r="C68" s="133" t="s">
        <v>1329</v>
      </c>
      <c r="D68" s="202">
        <v>70</v>
      </c>
      <c r="E68" s="255">
        <f>D68*0.937</f>
        <v>65.59</v>
      </c>
    </row>
    <row r="69" spans="1:5" s="110" customFormat="1" ht="25.5">
      <c r="A69" s="237">
        <v>46</v>
      </c>
      <c r="B69" s="133" t="s">
        <v>1330</v>
      </c>
      <c r="C69" s="133" t="s">
        <v>1331</v>
      </c>
      <c r="D69" s="202">
        <v>250</v>
      </c>
      <c r="E69" s="255">
        <f>D69</f>
        <v>250</v>
      </c>
    </row>
    <row r="70" spans="1:5" s="110" customFormat="1" ht="38.25">
      <c r="A70" s="237">
        <v>47</v>
      </c>
      <c r="B70" s="133" t="s">
        <v>1332</v>
      </c>
      <c r="C70" s="133" t="s">
        <v>1333</v>
      </c>
      <c r="D70" s="202">
        <v>2600</v>
      </c>
      <c r="E70" s="255">
        <f>D70</f>
        <v>2600</v>
      </c>
    </row>
    <row r="71" spans="1:5" s="110" customFormat="1" ht="38.25">
      <c r="A71" s="237">
        <v>48</v>
      </c>
      <c r="B71" s="133" t="s">
        <v>1334</v>
      </c>
      <c r="C71" s="133" t="s">
        <v>1335</v>
      </c>
      <c r="D71" s="202">
        <v>3600</v>
      </c>
      <c r="E71" s="255">
        <f>D71</f>
        <v>3600</v>
      </c>
    </row>
    <row r="72" spans="1:5" s="110" customFormat="1" ht="51">
      <c r="A72" s="237">
        <v>49</v>
      </c>
      <c r="B72" s="133" t="s">
        <v>1910</v>
      </c>
      <c r="C72" s="133" t="s">
        <v>1911</v>
      </c>
      <c r="D72" s="202">
        <v>1500</v>
      </c>
      <c r="E72" s="255">
        <f>D72</f>
        <v>1500</v>
      </c>
    </row>
    <row r="73" spans="1:5" s="110" customFormat="1" ht="25.5">
      <c r="A73" s="237">
        <v>50</v>
      </c>
      <c r="B73" s="133" t="s">
        <v>1336</v>
      </c>
      <c r="C73" s="133" t="s">
        <v>1337</v>
      </c>
      <c r="D73" s="202">
        <v>400</v>
      </c>
      <c r="E73" s="255">
        <f>D73*0.937</f>
        <v>374.8</v>
      </c>
    </row>
    <row r="74" spans="1:5" s="110" customFormat="1" ht="25.5">
      <c r="A74" s="237">
        <v>51</v>
      </c>
      <c r="B74" s="133" t="s">
        <v>1338</v>
      </c>
      <c r="C74" s="133" t="s">
        <v>1339</v>
      </c>
      <c r="D74" s="196">
        <v>930</v>
      </c>
      <c r="E74" s="254">
        <f>D74*0.937</f>
        <v>871.41000000000008</v>
      </c>
    </row>
    <row r="75" spans="1:5" s="259" customFormat="1" ht="25.5">
      <c r="A75" s="253">
        <v>52</v>
      </c>
      <c r="B75" s="133" t="s">
        <v>1340</v>
      </c>
      <c r="C75" s="133" t="s">
        <v>1341</v>
      </c>
      <c r="D75" s="202">
        <v>900</v>
      </c>
      <c r="E75" s="254">
        <f>D75*0.937</f>
        <v>843.30000000000007</v>
      </c>
    </row>
    <row r="76" spans="1:5" s="110" customFormat="1" ht="51">
      <c r="A76" s="253">
        <v>53</v>
      </c>
      <c r="B76" s="133" t="s">
        <v>1342</v>
      </c>
      <c r="C76" s="133" t="s">
        <v>1343</v>
      </c>
      <c r="D76" s="202">
        <v>530</v>
      </c>
      <c r="E76" s="255">
        <f t="shared" ref="E76:E81" si="2">D76*0.937</f>
        <v>496.61</v>
      </c>
    </row>
    <row r="77" spans="1:5" s="259" customFormat="1" ht="51">
      <c r="A77" s="237">
        <v>54</v>
      </c>
      <c r="B77" s="137" t="s">
        <v>1344</v>
      </c>
      <c r="C77" s="133" t="s">
        <v>1345</v>
      </c>
      <c r="D77" s="260">
        <v>650</v>
      </c>
      <c r="E77" s="255">
        <f t="shared" si="2"/>
        <v>609.05000000000007</v>
      </c>
    </row>
    <row r="78" spans="1:5" s="110" customFormat="1" ht="25.5">
      <c r="A78" s="253">
        <v>55</v>
      </c>
      <c r="B78" s="133" t="s">
        <v>1346</v>
      </c>
      <c r="C78" s="133" t="s">
        <v>1347</v>
      </c>
      <c r="D78" s="202">
        <v>50</v>
      </c>
      <c r="E78" s="255">
        <f t="shared" si="2"/>
        <v>46.85</v>
      </c>
    </row>
    <row r="79" spans="1:5" s="259" customFormat="1" ht="25.5">
      <c r="A79" s="256">
        <v>56</v>
      </c>
      <c r="B79" s="137" t="s">
        <v>1348</v>
      </c>
      <c r="C79" s="137" t="s">
        <v>1349</v>
      </c>
      <c r="D79" s="260">
        <v>1400</v>
      </c>
      <c r="E79" s="255">
        <f t="shared" si="2"/>
        <v>1311.8000000000002</v>
      </c>
    </row>
    <row r="80" spans="1:5" s="259" customFormat="1" ht="25.5">
      <c r="A80" s="256">
        <v>57</v>
      </c>
      <c r="B80" s="137" t="s">
        <v>1350</v>
      </c>
      <c r="C80" s="137" t="s">
        <v>1351</v>
      </c>
      <c r="D80" s="260">
        <v>1900</v>
      </c>
      <c r="E80" s="255">
        <f t="shared" si="2"/>
        <v>1780.3000000000002</v>
      </c>
    </row>
    <row r="81" spans="1:5" s="259" customFormat="1" ht="25.5">
      <c r="A81" s="237">
        <v>58</v>
      </c>
      <c r="B81" s="133" t="s">
        <v>1352</v>
      </c>
      <c r="C81" s="133" t="s">
        <v>1353</v>
      </c>
      <c r="D81" s="202">
        <v>2200</v>
      </c>
      <c r="E81" s="255">
        <f t="shared" si="2"/>
        <v>2061.4</v>
      </c>
    </row>
    <row r="82" spans="1:5" s="249" customFormat="1">
      <c r="A82" s="261" t="s">
        <v>1354</v>
      </c>
      <c r="B82" s="390"/>
      <c r="C82" s="390"/>
      <c r="D82" s="390"/>
      <c r="E82" s="390"/>
    </row>
    <row r="83" spans="1:5" s="223" customFormat="1" ht="105">
      <c r="A83" s="35">
        <v>59</v>
      </c>
      <c r="B83" s="29" t="s">
        <v>1912</v>
      </c>
      <c r="C83" s="36" t="s">
        <v>1913</v>
      </c>
      <c r="D83" s="197">
        <v>25700</v>
      </c>
      <c r="E83" s="254">
        <f t="shared" ref="E83:E97" si="3">D83</f>
        <v>25700</v>
      </c>
    </row>
    <row r="84" spans="1:5" s="223" customFormat="1" ht="105">
      <c r="A84" s="35">
        <v>60</v>
      </c>
      <c r="B84" s="29" t="s">
        <v>1914</v>
      </c>
      <c r="C84" s="36" t="s">
        <v>1915</v>
      </c>
      <c r="D84" s="197">
        <v>24700</v>
      </c>
      <c r="E84" s="254">
        <f t="shared" si="3"/>
        <v>24700</v>
      </c>
    </row>
    <row r="85" spans="1:5" s="223" customFormat="1" ht="90">
      <c r="A85" s="556">
        <v>61</v>
      </c>
      <c r="B85" s="561" t="s">
        <v>1355</v>
      </c>
      <c r="C85" s="393" t="s">
        <v>1356</v>
      </c>
      <c r="D85" s="562">
        <v>54500</v>
      </c>
      <c r="E85" s="255">
        <f t="shared" si="3"/>
        <v>54500</v>
      </c>
    </row>
    <row r="86" spans="1:5" s="223" customFormat="1" ht="90">
      <c r="A86" s="35">
        <v>62</v>
      </c>
      <c r="B86" s="29" t="s">
        <v>1357</v>
      </c>
      <c r="C86" s="36" t="s">
        <v>1358</v>
      </c>
      <c r="D86" s="203">
        <v>53200</v>
      </c>
      <c r="E86" s="202">
        <f t="shared" si="3"/>
        <v>53200</v>
      </c>
    </row>
    <row r="87" spans="1:5" s="249" customFormat="1">
      <c r="A87" s="261" t="s">
        <v>1916</v>
      </c>
      <c r="B87" s="390"/>
      <c r="C87" s="390"/>
      <c r="D87" s="390"/>
      <c r="E87" s="390"/>
    </row>
    <row r="88" spans="1:5" s="223" customFormat="1" ht="120">
      <c r="A88" s="35">
        <v>63</v>
      </c>
      <c r="B88" s="29" t="s">
        <v>1917</v>
      </c>
      <c r="C88" s="36" t="s">
        <v>1918</v>
      </c>
      <c r="D88" s="197">
        <v>30700</v>
      </c>
      <c r="E88" s="254">
        <f t="shared" si="3"/>
        <v>30700</v>
      </c>
    </row>
    <row r="89" spans="1:5" s="223" customFormat="1" ht="120">
      <c r="A89" s="35">
        <v>64</v>
      </c>
      <c r="B89" s="29" t="s">
        <v>1919</v>
      </c>
      <c r="C89" s="36" t="s">
        <v>1920</v>
      </c>
      <c r="D89" s="197">
        <v>29700</v>
      </c>
      <c r="E89" s="254">
        <f t="shared" si="3"/>
        <v>29700</v>
      </c>
    </row>
    <row r="90" spans="1:5" s="223" customFormat="1" ht="120">
      <c r="A90" s="556">
        <v>65</v>
      </c>
      <c r="B90" s="561" t="s">
        <v>1921</v>
      </c>
      <c r="C90" s="393" t="s">
        <v>1922</v>
      </c>
      <c r="D90" s="394">
        <v>37700</v>
      </c>
      <c r="E90" s="254">
        <f t="shared" si="3"/>
        <v>37700</v>
      </c>
    </row>
    <row r="91" spans="1:5" s="223" customFormat="1" ht="120">
      <c r="A91" s="35">
        <v>66</v>
      </c>
      <c r="B91" s="29" t="s">
        <v>1923</v>
      </c>
      <c r="C91" s="36" t="s">
        <v>1924</v>
      </c>
      <c r="D91" s="197">
        <v>36700</v>
      </c>
      <c r="E91" s="196">
        <f t="shared" si="3"/>
        <v>36700</v>
      </c>
    </row>
    <row r="92" spans="1:5" s="249" customFormat="1">
      <c r="A92" s="261" t="s">
        <v>1925</v>
      </c>
      <c r="B92" s="390"/>
      <c r="C92" s="390"/>
      <c r="D92" s="390"/>
      <c r="E92" s="390"/>
    </row>
    <row r="93" spans="1:5" s="223" customFormat="1" ht="225">
      <c r="A93" s="35">
        <v>67</v>
      </c>
      <c r="B93" s="29" t="s">
        <v>1926</v>
      </c>
      <c r="C93" s="36" t="s">
        <v>1927</v>
      </c>
      <c r="D93" s="197">
        <v>35700</v>
      </c>
      <c r="E93" s="254">
        <f t="shared" si="3"/>
        <v>35700</v>
      </c>
    </row>
    <row r="94" spans="1:5" s="223" customFormat="1" ht="225">
      <c r="A94" s="35">
        <v>68</v>
      </c>
      <c r="B94" s="29" t="s">
        <v>1928</v>
      </c>
      <c r="C94" s="36" t="s">
        <v>1929</v>
      </c>
      <c r="D94" s="197">
        <v>55500</v>
      </c>
      <c r="E94" s="254">
        <f t="shared" si="3"/>
        <v>55500</v>
      </c>
    </row>
    <row r="95" spans="1:5" s="249" customFormat="1">
      <c r="A95" s="261" t="s">
        <v>1930</v>
      </c>
      <c r="B95" s="390"/>
      <c r="C95" s="390"/>
      <c r="D95" s="390"/>
      <c r="E95" s="390"/>
    </row>
    <row r="96" spans="1:5" s="223" customFormat="1" ht="255">
      <c r="A96" s="35">
        <v>69</v>
      </c>
      <c r="B96" s="29" t="s">
        <v>1931</v>
      </c>
      <c r="C96" s="36" t="s">
        <v>1932</v>
      </c>
      <c r="D96" s="197">
        <v>40700</v>
      </c>
      <c r="E96" s="254">
        <f t="shared" si="3"/>
        <v>40700</v>
      </c>
    </row>
    <row r="97" spans="1:5" s="223" customFormat="1" ht="255.75" thickBot="1">
      <c r="A97" s="38">
        <v>70</v>
      </c>
      <c r="B97" s="39" t="s">
        <v>1933</v>
      </c>
      <c r="C97" s="40" t="s">
        <v>1934</v>
      </c>
      <c r="D97" s="563">
        <v>60500</v>
      </c>
      <c r="E97" s="395">
        <f t="shared" si="3"/>
        <v>60500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0"/>
  </sheetPr>
  <dimension ref="A1:C153"/>
  <sheetViews>
    <sheetView tabSelected="1" workbookViewId="0">
      <selection activeCell="C1" sqref="C1"/>
    </sheetView>
  </sheetViews>
  <sheetFormatPr defaultRowHeight="15"/>
  <cols>
    <col min="1" max="1" width="17" style="20" bestFit="1" customWidth="1"/>
    <col min="2" max="2" width="73.85546875" style="226" customWidth="1"/>
    <col min="3" max="3" width="10.7109375" style="227" customWidth="1"/>
    <col min="4" max="253" width="9.140625" style="20"/>
    <col min="254" max="254" width="17" style="20" bestFit="1" customWidth="1"/>
    <col min="255" max="255" width="73.85546875" style="20" customWidth="1"/>
    <col min="256" max="256" width="10.7109375" style="20" customWidth="1"/>
    <col min="257" max="258" width="9.28515625" style="20" customWidth="1"/>
    <col min="259" max="259" width="10.7109375" style="20" bestFit="1" customWidth="1"/>
    <col min="260" max="509" width="9.140625" style="20"/>
    <col min="510" max="510" width="17" style="20" bestFit="1" customWidth="1"/>
    <col min="511" max="511" width="73.85546875" style="20" customWidth="1"/>
    <col min="512" max="512" width="10.7109375" style="20" customWidth="1"/>
    <col min="513" max="514" width="9.28515625" style="20" customWidth="1"/>
    <col min="515" max="515" width="10.7109375" style="20" bestFit="1" customWidth="1"/>
    <col min="516" max="765" width="9.140625" style="20"/>
    <col min="766" max="766" width="17" style="20" bestFit="1" customWidth="1"/>
    <col min="767" max="767" width="73.85546875" style="20" customWidth="1"/>
    <col min="768" max="768" width="10.7109375" style="20" customWidth="1"/>
    <col min="769" max="770" width="9.28515625" style="20" customWidth="1"/>
    <col min="771" max="771" width="10.7109375" style="20" bestFit="1" customWidth="1"/>
    <col min="772" max="1021" width="9.140625" style="20"/>
    <col min="1022" max="1022" width="17" style="20" bestFit="1" customWidth="1"/>
    <col min="1023" max="1023" width="73.85546875" style="20" customWidth="1"/>
    <col min="1024" max="1024" width="10.7109375" style="20" customWidth="1"/>
    <col min="1025" max="1026" width="9.28515625" style="20" customWidth="1"/>
    <col min="1027" max="1027" width="10.7109375" style="20" bestFit="1" customWidth="1"/>
    <col min="1028" max="1277" width="9.140625" style="20"/>
    <col min="1278" max="1278" width="17" style="20" bestFit="1" customWidth="1"/>
    <col min="1279" max="1279" width="73.85546875" style="20" customWidth="1"/>
    <col min="1280" max="1280" width="10.7109375" style="20" customWidth="1"/>
    <col min="1281" max="1282" width="9.28515625" style="20" customWidth="1"/>
    <col min="1283" max="1283" width="10.7109375" style="20" bestFit="1" customWidth="1"/>
    <col min="1284" max="1533" width="9.140625" style="20"/>
    <col min="1534" max="1534" width="17" style="20" bestFit="1" customWidth="1"/>
    <col min="1535" max="1535" width="73.85546875" style="20" customWidth="1"/>
    <col min="1536" max="1536" width="10.7109375" style="20" customWidth="1"/>
    <col min="1537" max="1538" width="9.28515625" style="20" customWidth="1"/>
    <col min="1539" max="1539" width="10.7109375" style="20" bestFit="1" customWidth="1"/>
    <col min="1540" max="1789" width="9.140625" style="20"/>
    <col min="1790" max="1790" width="17" style="20" bestFit="1" customWidth="1"/>
    <col min="1791" max="1791" width="73.85546875" style="20" customWidth="1"/>
    <col min="1792" max="1792" width="10.7109375" style="20" customWidth="1"/>
    <col min="1793" max="1794" width="9.28515625" style="20" customWidth="1"/>
    <col min="1795" max="1795" width="10.7109375" style="20" bestFit="1" customWidth="1"/>
    <col min="1796" max="2045" width="9.140625" style="20"/>
    <col min="2046" max="2046" width="17" style="20" bestFit="1" customWidth="1"/>
    <col min="2047" max="2047" width="73.85546875" style="20" customWidth="1"/>
    <col min="2048" max="2048" width="10.7109375" style="20" customWidth="1"/>
    <col min="2049" max="2050" width="9.28515625" style="20" customWidth="1"/>
    <col min="2051" max="2051" width="10.7109375" style="20" bestFit="1" customWidth="1"/>
    <col min="2052" max="2301" width="9.140625" style="20"/>
    <col min="2302" max="2302" width="17" style="20" bestFit="1" customWidth="1"/>
    <col min="2303" max="2303" width="73.85546875" style="20" customWidth="1"/>
    <col min="2304" max="2304" width="10.7109375" style="20" customWidth="1"/>
    <col min="2305" max="2306" width="9.28515625" style="20" customWidth="1"/>
    <col min="2307" max="2307" width="10.7109375" style="20" bestFit="1" customWidth="1"/>
    <col min="2308" max="2557" width="9.140625" style="20"/>
    <col min="2558" max="2558" width="17" style="20" bestFit="1" customWidth="1"/>
    <col min="2559" max="2559" width="73.85546875" style="20" customWidth="1"/>
    <col min="2560" max="2560" width="10.7109375" style="20" customWidth="1"/>
    <col min="2561" max="2562" width="9.28515625" style="20" customWidth="1"/>
    <col min="2563" max="2563" width="10.7109375" style="20" bestFit="1" customWidth="1"/>
    <col min="2564" max="2813" width="9.140625" style="20"/>
    <col min="2814" max="2814" width="17" style="20" bestFit="1" customWidth="1"/>
    <col min="2815" max="2815" width="73.85546875" style="20" customWidth="1"/>
    <col min="2816" max="2816" width="10.7109375" style="20" customWidth="1"/>
    <col min="2817" max="2818" width="9.28515625" style="20" customWidth="1"/>
    <col min="2819" max="2819" width="10.7109375" style="20" bestFit="1" customWidth="1"/>
    <col min="2820" max="3069" width="9.140625" style="20"/>
    <col min="3070" max="3070" width="17" style="20" bestFit="1" customWidth="1"/>
    <col min="3071" max="3071" width="73.85546875" style="20" customWidth="1"/>
    <col min="3072" max="3072" width="10.7109375" style="20" customWidth="1"/>
    <col min="3073" max="3074" width="9.28515625" style="20" customWidth="1"/>
    <col min="3075" max="3075" width="10.7109375" style="20" bestFit="1" customWidth="1"/>
    <col min="3076" max="3325" width="9.140625" style="20"/>
    <col min="3326" max="3326" width="17" style="20" bestFit="1" customWidth="1"/>
    <col min="3327" max="3327" width="73.85546875" style="20" customWidth="1"/>
    <col min="3328" max="3328" width="10.7109375" style="20" customWidth="1"/>
    <col min="3329" max="3330" width="9.28515625" style="20" customWidth="1"/>
    <col min="3331" max="3331" width="10.7109375" style="20" bestFit="1" customWidth="1"/>
    <col min="3332" max="3581" width="9.140625" style="20"/>
    <col min="3582" max="3582" width="17" style="20" bestFit="1" customWidth="1"/>
    <col min="3583" max="3583" width="73.85546875" style="20" customWidth="1"/>
    <col min="3584" max="3584" width="10.7109375" style="20" customWidth="1"/>
    <col min="3585" max="3586" width="9.28515625" style="20" customWidth="1"/>
    <col min="3587" max="3587" width="10.7109375" style="20" bestFit="1" customWidth="1"/>
    <col min="3588" max="3837" width="9.140625" style="20"/>
    <col min="3838" max="3838" width="17" style="20" bestFit="1" customWidth="1"/>
    <col min="3839" max="3839" width="73.85546875" style="20" customWidth="1"/>
    <col min="3840" max="3840" width="10.7109375" style="20" customWidth="1"/>
    <col min="3841" max="3842" width="9.28515625" style="20" customWidth="1"/>
    <col min="3843" max="3843" width="10.7109375" style="20" bestFit="1" customWidth="1"/>
    <col min="3844" max="4093" width="9.140625" style="20"/>
    <col min="4094" max="4094" width="17" style="20" bestFit="1" customWidth="1"/>
    <col min="4095" max="4095" width="73.85546875" style="20" customWidth="1"/>
    <col min="4096" max="4096" width="10.7109375" style="20" customWidth="1"/>
    <col min="4097" max="4098" width="9.28515625" style="20" customWidth="1"/>
    <col min="4099" max="4099" width="10.7109375" style="20" bestFit="1" customWidth="1"/>
    <col min="4100" max="4349" width="9.140625" style="20"/>
    <col min="4350" max="4350" width="17" style="20" bestFit="1" customWidth="1"/>
    <col min="4351" max="4351" width="73.85546875" style="20" customWidth="1"/>
    <col min="4352" max="4352" width="10.7109375" style="20" customWidth="1"/>
    <col min="4353" max="4354" width="9.28515625" style="20" customWidth="1"/>
    <col min="4355" max="4355" width="10.7109375" style="20" bestFit="1" customWidth="1"/>
    <col min="4356" max="4605" width="9.140625" style="20"/>
    <col min="4606" max="4606" width="17" style="20" bestFit="1" customWidth="1"/>
    <col min="4607" max="4607" width="73.85546875" style="20" customWidth="1"/>
    <col min="4608" max="4608" width="10.7109375" style="20" customWidth="1"/>
    <col min="4609" max="4610" width="9.28515625" style="20" customWidth="1"/>
    <col min="4611" max="4611" width="10.7109375" style="20" bestFit="1" customWidth="1"/>
    <col min="4612" max="4861" width="9.140625" style="20"/>
    <col min="4862" max="4862" width="17" style="20" bestFit="1" customWidth="1"/>
    <col min="4863" max="4863" width="73.85546875" style="20" customWidth="1"/>
    <col min="4864" max="4864" width="10.7109375" style="20" customWidth="1"/>
    <col min="4865" max="4866" width="9.28515625" style="20" customWidth="1"/>
    <col min="4867" max="4867" width="10.7109375" style="20" bestFit="1" customWidth="1"/>
    <col min="4868" max="5117" width="9.140625" style="20"/>
    <col min="5118" max="5118" width="17" style="20" bestFit="1" customWidth="1"/>
    <col min="5119" max="5119" width="73.85546875" style="20" customWidth="1"/>
    <col min="5120" max="5120" width="10.7109375" style="20" customWidth="1"/>
    <col min="5121" max="5122" width="9.28515625" style="20" customWidth="1"/>
    <col min="5123" max="5123" width="10.7109375" style="20" bestFit="1" customWidth="1"/>
    <col min="5124" max="5373" width="9.140625" style="20"/>
    <col min="5374" max="5374" width="17" style="20" bestFit="1" customWidth="1"/>
    <col min="5375" max="5375" width="73.85546875" style="20" customWidth="1"/>
    <col min="5376" max="5376" width="10.7109375" style="20" customWidth="1"/>
    <col min="5377" max="5378" width="9.28515625" style="20" customWidth="1"/>
    <col min="5379" max="5379" width="10.7109375" style="20" bestFit="1" customWidth="1"/>
    <col min="5380" max="5629" width="9.140625" style="20"/>
    <col min="5630" max="5630" width="17" style="20" bestFit="1" customWidth="1"/>
    <col min="5631" max="5631" width="73.85546875" style="20" customWidth="1"/>
    <col min="5632" max="5632" width="10.7109375" style="20" customWidth="1"/>
    <col min="5633" max="5634" width="9.28515625" style="20" customWidth="1"/>
    <col min="5635" max="5635" width="10.7109375" style="20" bestFit="1" customWidth="1"/>
    <col min="5636" max="5885" width="9.140625" style="20"/>
    <col min="5886" max="5886" width="17" style="20" bestFit="1" customWidth="1"/>
    <col min="5887" max="5887" width="73.85546875" style="20" customWidth="1"/>
    <col min="5888" max="5888" width="10.7109375" style="20" customWidth="1"/>
    <col min="5889" max="5890" width="9.28515625" style="20" customWidth="1"/>
    <col min="5891" max="5891" width="10.7109375" style="20" bestFit="1" customWidth="1"/>
    <col min="5892" max="6141" width="9.140625" style="20"/>
    <col min="6142" max="6142" width="17" style="20" bestFit="1" customWidth="1"/>
    <col min="6143" max="6143" width="73.85546875" style="20" customWidth="1"/>
    <col min="6144" max="6144" width="10.7109375" style="20" customWidth="1"/>
    <col min="6145" max="6146" width="9.28515625" style="20" customWidth="1"/>
    <col min="6147" max="6147" width="10.7109375" style="20" bestFit="1" customWidth="1"/>
    <col min="6148" max="6397" width="9.140625" style="20"/>
    <col min="6398" max="6398" width="17" style="20" bestFit="1" customWidth="1"/>
    <col min="6399" max="6399" width="73.85546875" style="20" customWidth="1"/>
    <col min="6400" max="6400" width="10.7109375" style="20" customWidth="1"/>
    <col min="6401" max="6402" width="9.28515625" style="20" customWidth="1"/>
    <col min="6403" max="6403" width="10.7109375" style="20" bestFit="1" customWidth="1"/>
    <col min="6404" max="6653" width="9.140625" style="20"/>
    <col min="6654" max="6654" width="17" style="20" bestFit="1" customWidth="1"/>
    <col min="6655" max="6655" width="73.85546875" style="20" customWidth="1"/>
    <col min="6656" max="6656" width="10.7109375" style="20" customWidth="1"/>
    <col min="6657" max="6658" width="9.28515625" style="20" customWidth="1"/>
    <col min="6659" max="6659" width="10.7109375" style="20" bestFit="1" customWidth="1"/>
    <col min="6660" max="6909" width="9.140625" style="20"/>
    <col min="6910" max="6910" width="17" style="20" bestFit="1" customWidth="1"/>
    <col min="6911" max="6911" width="73.85546875" style="20" customWidth="1"/>
    <col min="6912" max="6912" width="10.7109375" style="20" customWidth="1"/>
    <col min="6913" max="6914" width="9.28515625" style="20" customWidth="1"/>
    <col min="6915" max="6915" width="10.7109375" style="20" bestFit="1" customWidth="1"/>
    <col min="6916" max="7165" width="9.140625" style="20"/>
    <col min="7166" max="7166" width="17" style="20" bestFit="1" customWidth="1"/>
    <col min="7167" max="7167" width="73.85546875" style="20" customWidth="1"/>
    <col min="7168" max="7168" width="10.7109375" style="20" customWidth="1"/>
    <col min="7169" max="7170" width="9.28515625" style="20" customWidth="1"/>
    <col min="7171" max="7171" width="10.7109375" style="20" bestFit="1" customWidth="1"/>
    <col min="7172" max="7421" width="9.140625" style="20"/>
    <col min="7422" max="7422" width="17" style="20" bestFit="1" customWidth="1"/>
    <col min="7423" max="7423" width="73.85546875" style="20" customWidth="1"/>
    <col min="7424" max="7424" width="10.7109375" style="20" customWidth="1"/>
    <col min="7425" max="7426" width="9.28515625" style="20" customWidth="1"/>
    <col min="7427" max="7427" width="10.7109375" style="20" bestFit="1" customWidth="1"/>
    <col min="7428" max="7677" width="9.140625" style="20"/>
    <col min="7678" max="7678" width="17" style="20" bestFit="1" customWidth="1"/>
    <col min="7679" max="7679" width="73.85546875" style="20" customWidth="1"/>
    <col min="7680" max="7680" width="10.7109375" style="20" customWidth="1"/>
    <col min="7681" max="7682" width="9.28515625" style="20" customWidth="1"/>
    <col min="7683" max="7683" width="10.7109375" style="20" bestFit="1" customWidth="1"/>
    <col min="7684" max="7933" width="9.140625" style="20"/>
    <col min="7934" max="7934" width="17" style="20" bestFit="1" customWidth="1"/>
    <col min="7935" max="7935" width="73.85546875" style="20" customWidth="1"/>
    <col min="7936" max="7936" width="10.7109375" style="20" customWidth="1"/>
    <col min="7937" max="7938" width="9.28515625" style="20" customWidth="1"/>
    <col min="7939" max="7939" width="10.7109375" style="20" bestFit="1" customWidth="1"/>
    <col min="7940" max="8189" width="9.140625" style="20"/>
    <col min="8190" max="8190" width="17" style="20" bestFit="1" customWidth="1"/>
    <col min="8191" max="8191" width="73.85546875" style="20" customWidth="1"/>
    <col min="8192" max="8192" width="10.7109375" style="20" customWidth="1"/>
    <col min="8193" max="8194" width="9.28515625" style="20" customWidth="1"/>
    <col min="8195" max="8195" width="10.7109375" style="20" bestFit="1" customWidth="1"/>
    <col min="8196" max="8445" width="9.140625" style="20"/>
    <col min="8446" max="8446" width="17" style="20" bestFit="1" customWidth="1"/>
    <col min="8447" max="8447" width="73.85546875" style="20" customWidth="1"/>
    <col min="8448" max="8448" width="10.7109375" style="20" customWidth="1"/>
    <col min="8449" max="8450" width="9.28515625" style="20" customWidth="1"/>
    <col min="8451" max="8451" width="10.7109375" style="20" bestFit="1" customWidth="1"/>
    <col min="8452" max="8701" width="9.140625" style="20"/>
    <col min="8702" max="8702" width="17" style="20" bestFit="1" customWidth="1"/>
    <col min="8703" max="8703" width="73.85546875" style="20" customWidth="1"/>
    <col min="8704" max="8704" width="10.7109375" style="20" customWidth="1"/>
    <col min="8705" max="8706" width="9.28515625" style="20" customWidth="1"/>
    <col min="8707" max="8707" width="10.7109375" style="20" bestFit="1" customWidth="1"/>
    <col min="8708" max="8957" width="9.140625" style="20"/>
    <col min="8958" max="8958" width="17" style="20" bestFit="1" customWidth="1"/>
    <col min="8959" max="8959" width="73.85546875" style="20" customWidth="1"/>
    <col min="8960" max="8960" width="10.7109375" style="20" customWidth="1"/>
    <col min="8961" max="8962" width="9.28515625" style="20" customWidth="1"/>
    <col min="8963" max="8963" width="10.7109375" style="20" bestFit="1" customWidth="1"/>
    <col min="8964" max="9213" width="9.140625" style="20"/>
    <col min="9214" max="9214" width="17" style="20" bestFit="1" customWidth="1"/>
    <col min="9215" max="9215" width="73.85546875" style="20" customWidth="1"/>
    <col min="9216" max="9216" width="10.7109375" style="20" customWidth="1"/>
    <col min="9217" max="9218" width="9.28515625" style="20" customWidth="1"/>
    <col min="9219" max="9219" width="10.7109375" style="20" bestFit="1" customWidth="1"/>
    <col min="9220" max="9469" width="9.140625" style="20"/>
    <col min="9470" max="9470" width="17" style="20" bestFit="1" customWidth="1"/>
    <col min="9471" max="9471" width="73.85546875" style="20" customWidth="1"/>
    <col min="9472" max="9472" width="10.7109375" style="20" customWidth="1"/>
    <col min="9473" max="9474" width="9.28515625" style="20" customWidth="1"/>
    <col min="9475" max="9475" width="10.7109375" style="20" bestFit="1" customWidth="1"/>
    <col min="9476" max="9725" width="9.140625" style="20"/>
    <col min="9726" max="9726" width="17" style="20" bestFit="1" customWidth="1"/>
    <col min="9727" max="9727" width="73.85546875" style="20" customWidth="1"/>
    <col min="9728" max="9728" width="10.7109375" style="20" customWidth="1"/>
    <col min="9729" max="9730" width="9.28515625" style="20" customWidth="1"/>
    <col min="9731" max="9731" width="10.7109375" style="20" bestFit="1" customWidth="1"/>
    <col min="9732" max="9981" width="9.140625" style="20"/>
    <col min="9982" max="9982" width="17" style="20" bestFit="1" customWidth="1"/>
    <col min="9983" max="9983" width="73.85546875" style="20" customWidth="1"/>
    <col min="9984" max="9984" width="10.7109375" style="20" customWidth="1"/>
    <col min="9985" max="9986" width="9.28515625" style="20" customWidth="1"/>
    <col min="9987" max="9987" width="10.7109375" style="20" bestFit="1" customWidth="1"/>
    <col min="9988" max="10237" width="9.140625" style="20"/>
    <col min="10238" max="10238" width="17" style="20" bestFit="1" customWidth="1"/>
    <col min="10239" max="10239" width="73.85546875" style="20" customWidth="1"/>
    <col min="10240" max="10240" width="10.7109375" style="20" customWidth="1"/>
    <col min="10241" max="10242" width="9.28515625" style="20" customWidth="1"/>
    <col min="10243" max="10243" width="10.7109375" style="20" bestFit="1" customWidth="1"/>
    <col min="10244" max="10493" width="9.140625" style="20"/>
    <col min="10494" max="10494" width="17" style="20" bestFit="1" customWidth="1"/>
    <col min="10495" max="10495" width="73.85546875" style="20" customWidth="1"/>
    <col min="10496" max="10496" width="10.7109375" style="20" customWidth="1"/>
    <col min="10497" max="10498" width="9.28515625" style="20" customWidth="1"/>
    <col min="10499" max="10499" width="10.7109375" style="20" bestFit="1" customWidth="1"/>
    <col min="10500" max="10749" width="9.140625" style="20"/>
    <col min="10750" max="10750" width="17" style="20" bestFit="1" customWidth="1"/>
    <col min="10751" max="10751" width="73.85546875" style="20" customWidth="1"/>
    <col min="10752" max="10752" width="10.7109375" style="20" customWidth="1"/>
    <col min="10753" max="10754" width="9.28515625" style="20" customWidth="1"/>
    <col min="10755" max="10755" width="10.7109375" style="20" bestFit="1" customWidth="1"/>
    <col min="10756" max="11005" width="9.140625" style="20"/>
    <col min="11006" max="11006" width="17" style="20" bestFit="1" customWidth="1"/>
    <col min="11007" max="11007" width="73.85546875" style="20" customWidth="1"/>
    <col min="11008" max="11008" width="10.7109375" style="20" customWidth="1"/>
    <col min="11009" max="11010" width="9.28515625" style="20" customWidth="1"/>
    <col min="11011" max="11011" width="10.7109375" style="20" bestFit="1" customWidth="1"/>
    <col min="11012" max="11261" width="9.140625" style="20"/>
    <col min="11262" max="11262" width="17" style="20" bestFit="1" customWidth="1"/>
    <col min="11263" max="11263" width="73.85546875" style="20" customWidth="1"/>
    <col min="11264" max="11264" width="10.7109375" style="20" customWidth="1"/>
    <col min="11265" max="11266" width="9.28515625" style="20" customWidth="1"/>
    <col min="11267" max="11267" width="10.7109375" style="20" bestFit="1" customWidth="1"/>
    <col min="11268" max="11517" width="9.140625" style="20"/>
    <col min="11518" max="11518" width="17" style="20" bestFit="1" customWidth="1"/>
    <col min="11519" max="11519" width="73.85546875" style="20" customWidth="1"/>
    <col min="11520" max="11520" width="10.7109375" style="20" customWidth="1"/>
    <col min="11521" max="11522" width="9.28515625" style="20" customWidth="1"/>
    <col min="11523" max="11523" width="10.7109375" style="20" bestFit="1" customWidth="1"/>
    <col min="11524" max="11773" width="9.140625" style="20"/>
    <col min="11774" max="11774" width="17" style="20" bestFit="1" customWidth="1"/>
    <col min="11775" max="11775" width="73.85546875" style="20" customWidth="1"/>
    <col min="11776" max="11776" width="10.7109375" style="20" customWidth="1"/>
    <col min="11777" max="11778" width="9.28515625" style="20" customWidth="1"/>
    <col min="11779" max="11779" width="10.7109375" style="20" bestFit="1" customWidth="1"/>
    <col min="11780" max="12029" width="9.140625" style="20"/>
    <col min="12030" max="12030" width="17" style="20" bestFit="1" customWidth="1"/>
    <col min="12031" max="12031" width="73.85546875" style="20" customWidth="1"/>
    <col min="12032" max="12032" width="10.7109375" style="20" customWidth="1"/>
    <col min="12033" max="12034" width="9.28515625" style="20" customWidth="1"/>
    <col min="12035" max="12035" width="10.7109375" style="20" bestFit="1" customWidth="1"/>
    <col min="12036" max="12285" width="9.140625" style="20"/>
    <col min="12286" max="12286" width="17" style="20" bestFit="1" customWidth="1"/>
    <col min="12287" max="12287" width="73.85546875" style="20" customWidth="1"/>
    <col min="12288" max="12288" width="10.7109375" style="20" customWidth="1"/>
    <col min="12289" max="12290" width="9.28515625" style="20" customWidth="1"/>
    <col min="12291" max="12291" width="10.7109375" style="20" bestFit="1" customWidth="1"/>
    <col min="12292" max="12541" width="9.140625" style="20"/>
    <col min="12542" max="12542" width="17" style="20" bestFit="1" customWidth="1"/>
    <col min="12543" max="12543" width="73.85546875" style="20" customWidth="1"/>
    <col min="12544" max="12544" width="10.7109375" style="20" customWidth="1"/>
    <col min="12545" max="12546" width="9.28515625" style="20" customWidth="1"/>
    <col min="12547" max="12547" width="10.7109375" style="20" bestFit="1" customWidth="1"/>
    <col min="12548" max="12797" width="9.140625" style="20"/>
    <col min="12798" max="12798" width="17" style="20" bestFit="1" customWidth="1"/>
    <col min="12799" max="12799" width="73.85546875" style="20" customWidth="1"/>
    <col min="12800" max="12800" width="10.7109375" style="20" customWidth="1"/>
    <col min="12801" max="12802" width="9.28515625" style="20" customWidth="1"/>
    <col min="12803" max="12803" width="10.7109375" style="20" bestFit="1" customWidth="1"/>
    <col min="12804" max="13053" width="9.140625" style="20"/>
    <col min="13054" max="13054" width="17" style="20" bestFit="1" customWidth="1"/>
    <col min="13055" max="13055" width="73.85546875" style="20" customWidth="1"/>
    <col min="13056" max="13056" width="10.7109375" style="20" customWidth="1"/>
    <col min="13057" max="13058" width="9.28515625" style="20" customWidth="1"/>
    <col min="13059" max="13059" width="10.7109375" style="20" bestFit="1" customWidth="1"/>
    <col min="13060" max="13309" width="9.140625" style="20"/>
    <col min="13310" max="13310" width="17" style="20" bestFit="1" customWidth="1"/>
    <col min="13311" max="13311" width="73.85546875" style="20" customWidth="1"/>
    <col min="13312" max="13312" width="10.7109375" style="20" customWidth="1"/>
    <col min="13313" max="13314" width="9.28515625" style="20" customWidth="1"/>
    <col min="13315" max="13315" width="10.7109375" style="20" bestFit="1" customWidth="1"/>
    <col min="13316" max="13565" width="9.140625" style="20"/>
    <col min="13566" max="13566" width="17" style="20" bestFit="1" customWidth="1"/>
    <col min="13567" max="13567" width="73.85546875" style="20" customWidth="1"/>
    <col min="13568" max="13568" width="10.7109375" style="20" customWidth="1"/>
    <col min="13569" max="13570" width="9.28515625" style="20" customWidth="1"/>
    <col min="13571" max="13571" width="10.7109375" style="20" bestFit="1" customWidth="1"/>
    <col min="13572" max="13821" width="9.140625" style="20"/>
    <col min="13822" max="13822" width="17" style="20" bestFit="1" customWidth="1"/>
    <col min="13823" max="13823" width="73.85546875" style="20" customWidth="1"/>
    <col min="13824" max="13824" width="10.7109375" style="20" customWidth="1"/>
    <col min="13825" max="13826" width="9.28515625" style="20" customWidth="1"/>
    <col min="13827" max="13827" width="10.7109375" style="20" bestFit="1" customWidth="1"/>
    <col min="13828" max="14077" width="9.140625" style="20"/>
    <col min="14078" max="14078" width="17" style="20" bestFit="1" customWidth="1"/>
    <col min="14079" max="14079" width="73.85546875" style="20" customWidth="1"/>
    <col min="14080" max="14080" width="10.7109375" style="20" customWidth="1"/>
    <col min="14081" max="14082" width="9.28515625" style="20" customWidth="1"/>
    <col min="14083" max="14083" width="10.7109375" style="20" bestFit="1" customWidth="1"/>
    <col min="14084" max="14333" width="9.140625" style="20"/>
    <col min="14334" max="14334" width="17" style="20" bestFit="1" customWidth="1"/>
    <col min="14335" max="14335" width="73.85546875" style="20" customWidth="1"/>
    <col min="14336" max="14336" width="10.7109375" style="20" customWidth="1"/>
    <col min="14337" max="14338" width="9.28515625" style="20" customWidth="1"/>
    <col min="14339" max="14339" width="10.7109375" style="20" bestFit="1" customWidth="1"/>
    <col min="14340" max="14589" width="9.140625" style="20"/>
    <col min="14590" max="14590" width="17" style="20" bestFit="1" customWidth="1"/>
    <col min="14591" max="14591" width="73.85546875" style="20" customWidth="1"/>
    <col min="14592" max="14592" width="10.7109375" style="20" customWidth="1"/>
    <col min="14593" max="14594" width="9.28515625" style="20" customWidth="1"/>
    <col min="14595" max="14595" width="10.7109375" style="20" bestFit="1" customWidth="1"/>
    <col min="14596" max="14845" width="9.140625" style="20"/>
    <col min="14846" max="14846" width="17" style="20" bestFit="1" customWidth="1"/>
    <col min="14847" max="14847" width="73.85546875" style="20" customWidth="1"/>
    <col min="14848" max="14848" width="10.7109375" style="20" customWidth="1"/>
    <col min="14849" max="14850" width="9.28515625" style="20" customWidth="1"/>
    <col min="14851" max="14851" width="10.7109375" style="20" bestFit="1" customWidth="1"/>
    <col min="14852" max="15101" width="9.140625" style="20"/>
    <col min="15102" max="15102" width="17" style="20" bestFit="1" customWidth="1"/>
    <col min="15103" max="15103" width="73.85546875" style="20" customWidth="1"/>
    <col min="15104" max="15104" width="10.7109375" style="20" customWidth="1"/>
    <col min="15105" max="15106" width="9.28515625" style="20" customWidth="1"/>
    <col min="15107" max="15107" width="10.7109375" style="20" bestFit="1" customWidth="1"/>
    <col min="15108" max="15357" width="9.140625" style="20"/>
    <col min="15358" max="15358" width="17" style="20" bestFit="1" customWidth="1"/>
    <col min="15359" max="15359" width="73.85546875" style="20" customWidth="1"/>
    <col min="15360" max="15360" width="10.7109375" style="20" customWidth="1"/>
    <col min="15361" max="15362" width="9.28515625" style="20" customWidth="1"/>
    <col min="15363" max="15363" width="10.7109375" style="20" bestFit="1" customWidth="1"/>
    <col min="15364" max="15613" width="9.140625" style="20"/>
    <col min="15614" max="15614" width="17" style="20" bestFit="1" customWidth="1"/>
    <col min="15615" max="15615" width="73.85546875" style="20" customWidth="1"/>
    <col min="15616" max="15616" width="10.7109375" style="20" customWidth="1"/>
    <col min="15617" max="15618" width="9.28515625" style="20" customWidth="1"/>
    <col min="15619" max="15619" width="10.7109375" style="20" bestFit="1" customWidth="1"/>
    <col min="15620" max="15869" width="9.140625" style="20"/>
    <col min="15870" max="15870" width="17" style="20" bestFit="1" customWidth="1"/>
    <col min="15871" max="15871" width="73.85546875" style="20" customWidth="1"/>
    <col min="15872" max="15872" width="10.7109375" style="20" customWidth="1"/>
    <col min="15873" max="15874" width="9.28515625" style="20" customWidth="1"/>
    <col min="15875" max="15875" width="10.7109375" style="20" bestFit="1" customWidth="1"/>
    <col min="15876" max="16125" width="9.140625" style="20"/>
    <col min="16126" max="16126" width="17" style="20" bestFit="1" customWidth="1"/>
    <col min="16127" max="16127" width="73.85546875" style="20" customWidth="1"/>
    <col min="16128" max="16128" width="10.7109375" style="20" customWidth="1"/>
    <col min="16129" max="16130" width="9.28515625" style="20" customWidth="1"/>
    <col min="16131" max="16131" width="10.7109375" style="20" bestFit="1" customWidth="1"/>
    <col min="16132" max="16384" width="9.140625" style="20"/>
  </cols>
  <sheetData>
    <row r="1" spans="1:3" s="105" customFormat="1" ht="59.25" customHeight="1">
      <c r="B1" s="182"/>
      <c r="C1" s="108"/>
    </row>
    <row r="2" spans="1:3" ht="24" customHeight="1" thickBot="1">
      <c r="A2" s="183"/>
      <c r="B2" s="424"/>
      <c r="C2" s="183"/>
    </row>
    <row r="3" spans="1:3" ht="12.75" customHeight="1" thickBot="1">
      <c r="A3" s="184"/>
      <c r="B3" s="185"/>
      <c r="C3" s="186"/>
    </row>
    <row r="4" spans="1:3" ht="12.75" customHeight="1">
      <c r="A4" s="187" t="s">
        <v>811</v>
      </c>
      <c r="B4" s="188" t="s">
        <v>984</v>
      </c>
      <c r="C4" s="189">
        <v>1</v>
      </c>
    </row>
    <row r="5" spans="1:3" ht="12.75" customHeight="1">
      <c r="A5" s="190" t="s">
        <v>1024</v>
      </c>
      <c r="B5" s="191"/>
      <c r="C5" s="192"/>
    </row>
    <row r="6" spans="1:3" s="241" customFormat="1" ht="25.5" customHeight="1">
      <c r="A6" s="193" t="s">
        <v>1025</v>
      </c>
      <c r="B6" s="36" t="s">
        <v>1026</v>
      </c>
      <c r="C6" s="194">
        <v>2200</v>
      </c>
    </row>
    <row r="7" spans="1:3" s="110" customFormat="1" ht="12.75">
      <c r="A7" s="195" t="s">
        <v>1027</v>
      </c>
      <c r="B7" s="156" t="s">
        <v>1028</v>
      </c>
      <c r="C7" s="204">
        <v>800</v>
      </c>
    </row>
    <row r="8" spans="1:3" s="110" customFormat="1" ht="12.75">
      <c r="A8" s="198" t="s">
        <v>1029</v>
      </c>
      <c r="B8" s="156" t="s">
        <v>1030</v>
      </c>
      <c r="C8" s="204">
        <v>1000</v>
      </c>
    </row>
    <row r="9" spans="1:3" s="201" customFormat="1" ht="12.75">
      <c r="A9" s="199" t="s">
        <v>1031</v>
      </c>
      <c r="B9" s="200" t="s">
        <v>1032</v>
      </c>
      <c r="C9" s="204">
        <v>1300</v>
      </c>
    </row>
    <row r="10" spans="1:3" s="110" customFormat="1" ht="25.5">
      <c r="A10" s="195" t="s">
        <v>1033</v>
      </c>
      <c r="B10" s="200" t="s">
        <v>1034</v>
      </c>
      <c r="C10" s="204">
        <v>1850</v>
      </c>
    </row>
    <row r="11" spans="1:3" s="110" customFormat="1" ht="12.75">
      <c r="A11" s="198" t="s">
        <v>1035</v>
      </c>
      <c r="B11" s="156" t="s">
        <v>1036</v>
      </c>
      <c r="C11" s="204">
        <v>2600</v>
      </c>
    </row>
    <row r="12" spans="1:3" s="110" customFormat="1" ht="25.5">
      <c r="A12" s="205" t="s">
        <v>1037</v>
      </c>
      <c r="B12" s="206" t="s">
        <v>1038</v>
      </c>
      <c r="C12" s="204">
        <v>2700</v>
      </c>
    </row>
    <row r="13" spans="1:3" s="110" customFormat="1" ht="25.5">
      <c r="A13" s="205" t="s">
        <v>1039</v>
      </c>
      <c r="B13" s="206" t="s">
        <v>1702</v>
      </c>
      <c r="C13" s="425">
        <v>2100</v>
      </c>
    </row>
    <row r="14" spans="1:3" s="110" customFormat="1" ht="25.5">
      <c r="A14" s="195" t="s">
        <v>1040</v>
      </c>
      <c r="B14" s="200" t="s">
        <v>1041</v>
      </c>
      <c r="C14" s="204">
        <v>2900</v>
      </c>
    </row>
    <row r="15" spans="1:3" s="110" customFormat="1" ht="12.75">
      <c r="A15" s="205" t="s">
        <v>1042</v>
      </c>
      <c r="B15" s="206" t="s">
        <v>1703</v>
      </c>
      <c r="C15" s="204">
        <v>3900</v>
      </c>
    </row>
    <row r="16" spans="1:3" s="110" customFormat="1" ht="12.75">
      <c r="A16" s="205" t="s">
        <v>1043</v>
      </c>
      <c r="B16" s="206" t="s">
        <v>1704</v>
      </c>
      <c r="C16" s="204">
        <v>4000</v>
      </c>
    </row>
    <row r="17" spans="1:3" s="110" customFormat="1" ht="38.25">
      <c r="A17" s="205" t="s">
        <v>1044</v>
      </c>
      <c r="B17" s="206" t="s">
        <v>1045</v>
      </c>
      <c r="C17" s="425">
        <v>2500</v>
      </c>
    </row>
    <row r="18" spans="1:3" s="110" customFormat="1" ht="12.75">
      <c r="A18" s="205" t="s">
        <v>1046</v>
      </c>
      <c r="B18" s="206" t="s">
        <v>1705</v>
      </c>
      <c r="C18" s="204">
        <v>4600</v>
      </c>
    </row>
    <row r="19" spans="1:3" s="110" customFormat="1" ht="25.5">
      <c r="A19" s="205" t="s">
        <v>1047</v>
      </c>
      <c r="B19" s="206" t="s">
        <v>1706</v>
      </c>
      <c r="C19" s="204">
        <v>5200</v>
      </c>
    </row>
    <row r="20" spans="1:3" s="110" customFormat="1" ht="25.5">
      <c r="A20" s="205" t="s">
        <v>1048</v>
      </c>
      <c r="B20" s="206" t="s">
        <v>1049</v>
      </c>
      <c r="C20" s="204">
        <v>5700</v>
      </c>
    </row>
    <row r="21" spans="1:3" s="110" customFormat="1" ht="25.5">
      <c r="A21" s="205" t="s">
        <v>1050</v>
      </c>
      <c r="B21" s="206" t="s">
        <v>1051</v>
      </c>
      <c r="C21" s="204">
        <v>6800</v>
      </c>
    </row>
    <row r="22" spans="1:3" s="110" customFormat="1" ht="25.5">
      <c r="A22" s="205" t="s">
        <v>1052</v>
      </c>
      <c r="B22" s="206" t="s">
        <v>1053</v>
      </c>
      <c r="C22" s="204">
        <v>10500</v>
      </c>
    </row>
    <row r="23" spans="1:3" s="110" customFormat="1" ht="25.5">
      <c r="A23" s="205" t="s">
        <v>1054</v>
      </c>
      <c r="B23" s="206" t="s">
        <v>1055</v>
      </c>
      <c r="C23" s="204">
        <v>2600</v>
      </c>
    </row>
    <row r="24" spans="1:3" s="110" customFormat="1" ht="12.75">
      <c r="A24" s="205" t="s">
        <v>1056</v>
      </c>
      <c r="B24" s="206" t="s">
        <v>1057</v>
      </c>
      <c r="C24" s="204">
        <v>3600</v>
      </c>
    </row>
    <row r="25" spans="1:3" s="110" customFormat="1" ht="12.75">
      <c r="A25" s="205" t="s">
        <v>1058</v>
      </c>
      <c r="B25" s="206" t="s">
        <v>1059</v>
      </c>
      <c r="C25" s="204">
        <v>5100</v>
      </c>
    </row>
    <row r="26" spans="1:3" s="110" customFormat="1" ht="12.75">
      <c r="A26" s="198" t="s">
        <v>1060</v>
      </c>
      <c r="B26" s="206" t="s">
        <v>1061</v>
      </c>
      <c r="C26" s="204">
        <v>5600</v>
      </c>
    </row>
    <row r="27" spans="1:3" s="110" customFormat="1" ht="25.5">
      <c r="A27" s="207" t="s">
        <v>1062</v>
      </c>
      <c r="B27" s="208" t="s">
        <v>1063</v>
      </c>
      <c r="C27" s="204">
        <v>7000</v>
      </c>
    </row>
    <row r="28" spans="1:3" s="110" customFormat="1" ht="12.75">
      <c r="A28" s="207" t="s">
        <v>1064</v>
      </c>
      <c r="B28" s="208" t="s">
        <v>1065</v>
      </c>
      <c r="C28" s="204">
        <v>6500</v>
      </c>
    </row>
    <row r="29" spans="1:3" s="110" customFormat="1" ht="25.5">
      <c r="A29" s="207" t="s">
        <v>1066</v>
      </c>
      <c r="B29" s="208" t="s">
        <v>1067</v>
      </c>
      <c r="C29" s="204">
        <v>11900</v>
      </c>
    </row>
    <row r="30" spans="1:3" s="110" customFormat="1" ht="25.5">
      <c r="A30" s="207" t="s">
        <v>1068</v>
      </c>
      <c r="B30" s="208" t="s">
        <v>1069</v>
      </c>
      <c r="C30" s="204">
        <v>18800</v>
      </c>
    </row>
    <row r="31" spans="1:3" s="110" customFormat="1" ht="25.5">
      <c r="A31" s="207" t="s">
        <v>1070</v>
      </c>
      <c r="B31" s="208" t="s">
        <v>1071</v>
      </c>
      <c r="C31" s="204">
        <v>21800</v>
      </c>
    </row>
    <row r="32" spans="1:3" s="110" customFormat="1" ht="25.5">
      <c r="A32" s="207" t="s">
        <v>1072</v>
      </c>
      <c r="B32" s="200" t="s">
        <v>1073</v>
      </c>
      <c r="C32" s="204">
        <v>11900</v>
      </c>
    </row>
    <row r="33" spans="1:3" s="110" customFormat="1" ht="25.5">
      <c r="A33" s="207" t="s">
        <v>1074</v>
      </c>
      <c r="B33" s="208" t="s">
        <v>1075</v>
      </c>
      <c r="C33" s="204">
        <v>21800</v>
      </c>
    </row>
    <row r="34" spans="1:3">
      <c r="A34" s="190" t="s">
        <v>1076</v>
      </c>
      <c r="B34" s="191"/>
      <c r="C34" s="192"/>
    </row>
    <row r="35" spans="1:3" ht="45">
      <c r="A35" s="209" t="s">
        <v>1077</v>
      </c>
      <c r="B35" s="36" t="s">
        <v>1078</v>
      </c>
      <c r="C35" s="210">
        <v>4500</v>
      </c>
    </row>
    <row r="36" spans="1:3" ht="45">
      <c r="A36" s="209" t="s">
        <v>1079</v>
      </c>
      <c r="B36" s="36" t="s">
        <v>1080</v>
      </c>
      <c r="C36" s="210">
        <v>6000</v>
      </c>
    </row>
    <row r="37" spans="1:3">
      <c r="A37" s="211" t="s">
        <v>1081</v>
      </c>
      <c r="B37" s="212"/>
      <c r="C37" s="192"/>
    </row>
    <row r="38" spans="1:3" s="241" customFormat="1" ht="30">
      <c r="A38" s="193" t="s">
        <v>1082</v>
      </c>
      <c r="B38" s="36" t="s">
        <v>1083</v>
      </c>
      <c r="C38" s="194">
        <v>800</v>
      </c>
    </row>
    <row r="39" spans="1:3" s="241" customFormat="1" ht="30">
      <c r="A39" s="193" t="s">
        <v>1084</v>
      </c>
      <c r="B39" s="36" t="s">
        <v>1085</v>
      </c>
      <c r="C39" s="194">
        <v>1600</v>
      </c>
    </row>
    <row r="40" spans="1:3" s="241" customFormat="1" ht="30">
      <c r="A40" s="193" t="s">
        <v>1707</v>
      </c>
      <c r="B40" s="36" t="s">
        <v>1708</v>
      </c>
      <c r="C40" s="194">
        <v>2100</v>
      </c>
    </row>
    <row r="41" spans="1:3" s="241" customFormat="1" ht="30">
      <c r="A41" s="193" t="s">
        <v>1086</v>
      </c>
      <c r="B41" s="36" t="s">
        <v>1087</v>
      </c>
      <c r="C41" s="194">
        <v>1600</v>
      </c>
    </row>
    <row r="42" spans="1:3" s="241" customFormat="1" ht="25.5" customHeight="1">
      <c r="A42" s="193" t="s">
        <v>1088</v>
      </c>
      <c r="B42" s="36" t="s">
        <v>1089</v>
      </c>
      <c r="C42" s="194">
        <v>1600</v>
      </c>
    </row>
    <row r="43" spans="1:3" s="241" customFormat="1" ht="25.5" customHeight="1">
      <c r="A43" s="193" t="s">
        <v>1090</v>
      </c>
      <c r="B43" s="36" t="s">
        <v>1091</v>
      </c>
      <c r="C43" s="194">
        <v>3299.9175</v>
      </c>
    </row>
    <row r="44" spans="1:3" s="217" customFormat="1">
      <c r="A44" s="211" t="s">
        <v>1709</v>
      </c>
      <c r="B44" s="212"/>
      <c r="C44" s="192"/>
    </row>
    <row r="45" spans="1:3" s="259" customFormat="1" ht="25.5">
      <c r="A45" s="205" t="s">
        <v>1710</v>
      </c>
      <c r="B45" s="206" t="s">
        <v>1711</v>
      </c>
      <c r="C45" s="426">
        <v>4000</v>
      </c>
    </row>
    <row r="46" spans="1:3" s="259" customFormat="1" ht="38.25">
      <c r="A46" s="205" t="s">
        <v>1712</v>
      </c>
      <c r="B46" s="206" t="s">
        <v>1713</v>
      </c>
      <c r="C46" s="426">
        <v>5800</v>
      </c>
    </row>
    <row r="47" spans="1:3" s="259" customFormat="1" ht="38.25">
      <c r="A47" s="205" t="s">
        <v>1714</v>
      </c>
      <c r="B47" s="206" t="s">
        <v>1715</v>
      </c>
      <c r="C47" s="426">
        <v>6800</v>
      </c>
    </row>
    <row r="48" spans="1:3" s="241" customFormat="1">
      <c r="A48" s="193" t="s">
        <v>1716</v>
      </c>
      <c r="B48" s="36" t="s">
        <v>1717</v>
      </c>
      <c r="C48" s="194">
        <v>8100</v>
      </c>
    </row>
    <row r="49" spans="1:3" s="241" customFormat="1" ht="30">
      <c r="A49" s="193" t="s">
        <v>1718</v>
      </c>
      <c r="B49" s="36" t="s">
        <v>1719</v>
      </c>
      <c r="C49" s="194">
        <v>15800</v>
      </c>
    </row>
    <row r="50" spans="1:3" s="241" customFormat="1">
      <c r="A50" s="193" t="s">
        <v>1720</v>
      </c>
      <c r="B50" s="36" t="s">
        <v>1721</v>
      </c>
      <c r="C50" s="194">
        <v>23900</v>
      </c>
    </row>
    <row r="51" spans="1:3" s="241" customFormat="1" ht="30">
      <c r="A51" s="193" t="s">
        <v>1722</v>
      </c>
      <c r="B51" s="36" t="s">
        <v>1723</v>
      </c>
      <c r="C51" s="194">
        <v>19800</v>
      </c>
    </row>
    <row r="52" spans="1:3" s="241" customFormat="1" ht="45">
      <c r="A52" s="193" t="s">
        <v>1724</v>
      </c>
      <c r="B52" s="36" t="s">
        <v>1725</v>
      </c>
      <c r="C52" s="194">
        <v>20600</v>
      </c>
    </row>
    <row r="53" spans="1:3" s="241" customFormat="1" ht="45">
      <c r="A53" s="193" t="s">
        <v>1726</v>
      </c>
      <c r="B53" s="36" t="s">
        <v>1727</v>
      </c>
      <c r="C53" s="194">
        <v>16700</v>
      </c>
    </row>
    <row r="54" spans="1:3" s="241" customFormat="1">
      <c r="A54" s="193" t="s">
        <v>1728</v>
      </c>
      <c r="B54" s="36" t="s">
        <v>1729</v>
      </c>
      <c r="C54" s="194">
        <v>3500</v>
      </c>
    </row>
    <row r="55" spans="1:3" s="241" customFormat="1">
      <c r="A55" s="193" t="s">
        <v>1730</v>
      </c>
      <c r="B55" s="36" t="s">
        <v>1731</v>
      </c>
      <c r="C55" s="194">
        <v>4500</v>
      </c>
    </row>
    <row r="56" spans="1:3" s="217" customFormat="1">
      <c r="A56" s="211" t="s">
        <v>1732</v>
      </c>
      <c r="B56" s="212"/>
      <c r="C56" s="192"/>
    </row>
    <row r="57" spans="1:3" s="259" customFormat="1" ht="25.5">
      <c r="A57" s="205" t="s">
        <v>1733</v>
      </c>
      <c r="B57" s="206" t="s">
        <v>1734</v>
      </c>
      <c r="C57" s="426">
        <v>23000</v>
      </c>
    </row>
    <row r="58" spans="1:3" s="259" customFormat="1" ht="25.5">
      <c r="A58" s="205" t="s">
        <v>1735</v>
      </c>
      <c r="B58" s="206" t="s">
        <v>1736</v>
      </c>
      <c r="C58" s="426">
        <v>45000</v>
      </c>
    </row>
    <row r="59" spans="1:3" s="259" customFormat="1" ht="76.5">
      <c r="A59" s="205" t="s">
        <v>1737</v>
      </c>
      <c r="B59" s="206" t="s">
        <v>1738</v>
      </c>
      <c r="C59" s="426">
        <v>160000</v>
      </c>
    </row>
    <row r="60" spans="1:3" s="241" customFormat="1" ht="30">
      <c r="A60" s="193" t="s">
        <v>1739</v>
      </c>
      <c r="B60" s="36" t="s">
        <v>1740</v>
      </c>
      <c r="C60" s="194">
        <v>15600</v>
      </c>
    </row>
    <row r="61" spans="1:3" s="217" customFormat="1">
      <c r="A61" s="211" t="s">
        <v>1092</v>
      </c>
      <c r="B61" s="212"/>
      <c r="C61" s="192"/>
    </row>
    <row r="62" spans="1:3" s="241" customFormat="1" ht="45">
      <c r="A62" s="193" t="s">
        <v>1093</v>
      </c>
      <c r="B62" s="36" t="s">
        <v>1094</v>
      </c>
      <c r="C62" s="194">
        <v>4500</v>
      </c>
    </row>
    <row r="63" spans="1:3" s="241" customFormat="1" ht="30">
      <c r="A63" s="193" t="s">
        <v>1095</v>
      </c>
      <c r="B63" s="36" t="s">
        <v>1096</v>
      </c>
      <c r="C63" s="194">
        <v>6800</v>
      </c>
    </row>
    <row r="64" spans="1:3" s="241" customFormat="1" ht="30">
      <c r="A64" s="193" t="s">
        <v>1097</v>
      </c>
      <c r="B64" s="36" t="s">
        <v>1098</v>
      </c>
      <c r="C64" s="194">
        <v>8800</v>
      </c>
    </row>
    <row r="65" spans="1:3" s="241" customFormat="1" ht="30">
      <c r="A65" s="193" t="s">
        <v>1099</v>
      </c>
      <c r="B65" s="36" t="s">
        <v>1100</v>
      </c>
      <c r="C65" s="194">
        <v>9800</v>
      </c>
    </row>
    <row r="66" spans="1:3" s="241" customFormat="1" ht="30">
      <c r="A66" s="193" t="s">
        <v>1101</v>
      </c>
      <c r="B66" s="36" t="s">
        <v>1102</v>
      </c>
      <c r="C66" s="194">
        <v>22800</v>
      </c>
    </row>
    <row r="67" spans="1:3" s="241" customFormat="1" ht="30">
      <c r="A67" s="193" t="s">
        <v>1103</v>
      </c>
      <c r="B67" s="36" t="s">
        <v>1104</v>
      </c>
      <c r="C67" s="194">
        <v>26800</v>
      </c>
    </row>
    <row r="68" spans="1:3" s="241" customFormat="1" ht="30">
      <c r="A68" s="193" t="s">
        <v>1105</v>
      </c>
      <c r="B68" s="36" t="s">
        <v>1106</v>
      </c>
      <c r="C68" s="194">
        <v>30000</v>
      </c>
    </row>
    <row r="69" spans="1:3" s="241" customFormat="1">
      <c r="A69" s="193" t="s">
        <v>1107</v>
      </c>
      <c r="B69" s="36" t="s">
        <v>1108</v>
      </c>
      <c r="C69" s="194">
        <v>9000</v>
      </c>
    </row>
    <row r="70" spans="1:3" s="241" customFormat="1">
      <c r="A70" s="193" t="s">
        <v>1109</v>
      </c>
      <c r="B70" s="36" t="s">
        <v>1110</v>
      </c>
      <c r="C70" s="194">
        <v>14000</v>
      </c>
    </row>
    <row r="71" spans="1:3">
      <c r="A71" s="211" t="s">
        <v>1111</v>
      </c>
      <c r="B71" s="212"/>
      <c r="C71" s="192"/>
    </row>
    <row r="72" spans="1:3" s="241" customFormat="1" ht="30">
      <c r="A72" s="193" t="s">
        <v>1112</v>
      </c>
      <c r="B72" s="36" t="s">
        <v>1113</v>
      </c>
      <c r="C72" s="194">
        <v>2700</v>
      </c>
    </row>
    <row r="73" spans="1:3" s="241" customFormat="1" ht="30">
      <c r="A73" s="193" t="s">
        <v>1114</v>
      </c>
      <c r="B73" s="36" t="s">
        <v>1115</v>
      </c>
      <c r="C73" s="194">
        <v>5000</v>
      </c>
    </row>
    <row r="74" spans="1:3" s="241" customFormat="1" ht="30">
      <c r="A74" s="193" t="s">
        <v>1116</v>
      </c>
      <c r="B74" s="36" t="s">
        <v>1117</v>
      </c>
      <c r="C74" s="194">
        <v>7300</v>
      </c>
    </row>
    <row r="75" spans="1:3" s="241" customFormat="1" ht="30">
      <c r="A75" s="193" t="s">
        <v>1118</v>
      </c>
      <c r="B75" s="36" t="s">
        <v>1119</v>
      </c>
      <c r="C75" s="194">
        <v>9000</v>
      </c>
    </row>
    <row r="76" spans="1:3" s="241" customFormat="1" ht="30">
      <c r="A76" s="193" t="s">
        <v>1120</v>
      </c>
      <c r="B76" s="36" t="s">
        <v>1121</v>
      </c>
      <c r="C76" s="194">
        <v>12000</v>
      </c>
    </row>
    <row r="77" spans="1:3">
      <c r="A77" s="211" t="s">
        <v>1122</v>
      </c>
      <c r="B77" s="212"/>
      <c r="C77" s="192"/>
    </row>
    <row r="78" spans="1:3" s="241" customFormat="1">
      <c r="A78" s="213" t="s">
        <v>1123</v>
      </c>
      <c r="B78" s="214" t="s">
        <v>1124</v>
      </c>
      <c r="C78" s="194">
        <v>5500</v>
      </c>
    </row>
    <row r="79" spans="1:3" s="241" customFormat="1" ht="30">
      <c r="A79" s="193" t="s">
        <v>1125</v>
      </c>
      <c r="B79" s="36" t="s">
        <v>1126</v>
      </c>
      <c r="C79" s="194">
        <v>24000</v>
      </c>
    </row>
    <row r="80" spans="1:3" s="241" customFormat="1" ht="30">
      <c r="A80" s="193" t="s">
        <v>1127</v>
      </c>
      <c r="B80" s="36" t="s">
        <v>1126</v>
      </c>
      <c r="C80" s="194">
        <v>26000</v>
      </c>
    </row>
    <row r="81" spans="1:3" s="241" customFormat="1" ht="30">
      <c r="A81" s="193" t="s">
        <v>1128</v>
      </c>
      <c r="B81" s="36" t="s">
        <v>1129</v>
      </c>
      <c r="C81" s="194">
        <v>51000</v>
      </c>
    </row>
    <row r="82" spans="1:3" s="241" customFormat="1" ht="30">
      <c r="A82" s="193" t="s">
        <v>1130</v>
      </c>
      <c r="B82" s="36" t="s">
        <v>1131</v>
      </c>
      <c r="C82" s="194">
        <v>130000</v>
      </c>
    </row>
    <row r="83" spans="1:3" s="427" customFormat="1" ht="12.75">
      <c r="A83" s="211" t="s">
        <v>1132</v>
      </c>
      <c r="B83" s="215"/>
      <c r="C83" s="216"/>
    </row>
    <row r="84" spans="1:3" s="241" customFormat="1" ht="60">
      <c r="A84" s="193" t="s">
        <v>1133</v>
      </c>
      <c r="B84" s="36" t="s">
        <v>1134</v>
      </c>
      <c r="C84" s="194">
        <v>1700</v>
      </c>
    </row>
    <row r="85" spans="1:3" s="241" customFormat="1" ht="30">
      <c r="A85" s="193" t="s">
        <v>1135</v>
      </c>
      <c r="B85" s="36" t="s">
        <v>1136</v>
      </c>
      <c r="C85" s="194">
        <v>5800</v>
      </c>
    </row>
    <row r="86" spans="1:3" s="241" customFormat="1" ht="30">
      <c r="A86" s="193" t="s">
        <v>1137</v>
      </c>
      <c r="B86" s="36" t="s">
        <v>1138</v>
      </c>
      <c r="C86" s="194">
        <v>11500</v>
      </c>
    </row>
    <row r="87" spans="1:3" s="241" customFormat="1" ht="45">
      <c r="A87" s="193" t="s">
        <v>1139</v>
      </c>
      <c r="B87" s="36" t="s">
        <v>1140</v>
      </c>
      <c r="C87" s="194">
        <v>16900</v>
      </c>
    </row>
    <row r="88" spans="1:3" s="241" customFormat="1" ht="45">
      <c r="A88" s="193" t="s">
        <v>1141</v>
      </c>
      <c r="B88" s="36" t="s">
        <v>1142</v>
      </c>
      <c r="C88" s="194">
        <v>21800</v>
      </c>
    </row>
    <row r="89" spans="1:3" s="241" customFormat="1" ht="30">
      <c r="A89" s="193" t="s">
        <v>1143</v>
      </c>
      <c r="B89" s="36" t="s">
        <v>1144</v>
      </c>
      <c r="C89" s="194">
        <v>11900</v>
      </c>
    </row>
    <row r="90" spans="1:3" s="427" customFormat="1" ht="12.75">
      <c r="A90" s="211" t="s">
        <v>1145</v>
      </c>
      <c r="B90" s="215"/>
      <c r="C90" s="216"/>
    </row>
    <row r="91" spans="1:3" ht="30">
      <c r="A91" s="193" t="s">
        <v>1150</v>
      </c>
      <c r="B91" s="29" t="s">
        <v>1151</v>
      </c>
      <c r="C91" s="210">
        <v>980</v>
      </c>
    </row>
    <row r="92" spans="1:3" s="241" customFormat="1" ht="30">
      <c r="A92" s="193" t="s">
        <v>1146</v>
      </c>
      <c r="B92" s="36" t="s">
        <v>1147</v>
      </c>
      <c r="C92" s="194">
        <v>2500</v>
      </c>
    </row>
    <row r="93" spans="1:3" s="241" customFormat="1" ht="30">
      <c r="A93" s="193" t="s">
        <v>1148</v>
      </c>
      <c r="B93" s="36" t="s">
        <v>1149</v>
      </c>
      <c r="C93" s="194">
        <v>4900</v>
      </c>
    </row>
    <row r="94" spans="1:3" s="427" customFormat="1" ht="12.75">
      <c r="A94" s="211" t="s">
        <v>1152</v>
      </c>
      <c r="B94" s="215"/>
      <c r="C94" s="216"/>
    </row>
    <row r="95" spans="1:3" s="241" customFormat="1" ht="30">
      <c r="A95" s="193" t="s">
        <v>1153</v>
      </c>
      <c r="B95" s="36" t="s">
        <v>1154</v>
      </c>
      <c r="C95" s="194">
        <v>570</v>
      </c>
    </row>
    <row r="96" spans="1:3" s="241" customFormat="1" ht="30">
      <c r="A96" s="193" t="s">
        <v>1155</v>
      </c>
      <c r="B96" s="36" t="s">
        <v>1156</v>
      </c>
      <c r="C96" s="194">
        <v>4600</v>
      </c>
    </row>
    <row r="97" spans="1:3" s="217" customFormat="1">
      <c r="A97" s="211" t="s">
        <v>1157</v>
      </c>
      <c r="B97" s="212"/>
      <c r="C97" s="192"/>
    </row>
    <row r="98" spans="1:3" ht="25.5">
      <c r="A98" s="195" t="s">
        <v>1158</v>
      </c>
      <c r="B98" s="200" t="s">
        <v>1159</v>
      </c>
      <c r="C98" s="428">
        <v>550</v>
      </c>
    </row>
    <row r="99" spans="1:3" ht="25.5">
      <c r="A99" s="264" t="s">
        <v>1160</v>
      </c>
      <c r="B99" s="200" t="s">
        <v>1161</v>
      </c>
      <c r="C99" s="428">
        <v>750</v>
      </c>
    </row>
    <row r="100" spans="1:3" ht="25.5">
      <c r="A100" s="264" t="s">
        <v>1162</v>
      </c>
      <c r="B100" s="200" t="s">
        <v>1163</v>
      </c>
      <c r="C100" s="428">
        <v>580</v>
      </c>
    </row>
    <row r="101" spans="1:3" ht="25.5">
      <c r="A101" s="264" t="s">
        <v>1164</v>
      </c>
      <c r="B101" s="200" t="s">
        <v>1165</v>
      </c>
      <c r="C101" s="428">
        <v>1500</v>
      </c>
    </row>
    <row r="102" spans="1:3">
      <c r="A102" s="211" t="s">
        <v>1166</v>
      </c>
      <c r="B102" s="212"/>
      <c r="C102" s="192"/>
    </row>
    <row r="103" spans="1:3" ht="30">
      <c r="A103" s="193" t="s">
        <v>1167</v>
      </c>
      <c r="B103" s="36" t="s">
        <v>1168</v>
      </c>
      <c r="C103" s="210">
        <v>8100</v>
      </c>
    </row>
    <row r="104" spans="1:3" ht="30">
      <c r="A104" s="193" t="s">
        <v>1169</v>
      </c>
      <c r="B104" s="36" t="s">
        <v>1170</v>
      </c>
      <c r="C104" s="210">
        <v>21500</v>
      </c>
    </row>
    <row r="105" spans="1:3" ht="45">
      <c r="A105" s="193" t="s">
        <v>1171</v>
      </c>
      <c r="B105" s="36" t="s">
        <v>1172</v>
      </c>
      <c r="C105" s="210">
        <v>25100</v>
      </c>
    </row>
    <row r="106" spans="1:3" ht="30">
      <c r="A106" s="193" t="s">
        <v>1173</v>
      </c>
      <c r="B106" s="36" t="s">
        <v>1174</v>
      </c>
      <c r="C106" s="210">
        <v>26500</v>
      </c>
    </row>
    <row r="107" spans="1:3" ht="30">
      <c r="A107" s="193" t="s">
        <v>1175</v>
      </c>
      <c r="B107" s="36" t="s">
        <v>1176</v>
      </c>
      <c r="C107" s="210">
        <v>24500</v>
      </c>
    </row>
    <row r="108" spans="1:3" s="427" customFormat="1" ht="12.75">
      <c r="A108" s="211" t="s">
        <v>1177</v>
      </c>
      <c r="B108" s="215"/>
      <c r="C108" s="216"/>
    </row>
    <row r="109" spans="1:3" s="241" customFormat="1" ht="30">
      <c r="A109" s="193" t="s">
        <v>1178</v>
      </c>
      <c r="B109" s="36" t="s">
        <v>1179</v>
      </c>
      <c r="C109" s="194">
        <v>590</v>
      </c>
    </row>
    <row r="110" spans="1:3" s="241" customFormat="1" ht="30">
      <c r="A110" s="193" t="s">
        <v>1180</v>
      </c>
      <c r="B110" s="36" t="s">
        <v>1181</v>
      </c>
      <c r="C110" s="194">
        <v>590</v>
      </c>
    </row>
    <row r="111" spans="1:3" s="241" customFormat="1" ht="30">
      <c r="A111" s="193" t="s">
        <v>1182</v>
      </c>
      <c r="B111" s="36" t="s">
        <v>1183</v>
      </c>
      <c r="C111" s="194">
        <v>590</v>
      </c>
    </row>
    <row r="112" spans="1:3" s="241" customFormat="1" ht="30">
      <c r="A112" s="193" t="s">
        <v>1184</v>
      </c>
      <c r="B112" s="36" t="s">
        <v>1185</v>
      </c>
      <c r="C112" s="194">
        <v>590</v>
      </c>
    </row>
    <row r="113" spans="1:3" s="241" customFormat="1" ht="45">
      <c r="A113" s="193" t="s">
        <v>1186</v>
      </c>
      <c r="B113" s="36" t="s">
        <v>1187</v>
      </c>
      <c r="C113" s="194">
        <v>1100</v>
      </c>
    </row>
    <row r="114" spans="1:3" s="241" customFormat="1" ht="30">
      <c r="A114" s="193" t="s">
        <v>1188</v>
      </c>
      <c r="B114" s="36" t="s">
        <v>1189</v>
      </c>
      <c r="C114" s="194">
        <v>1500</v>
      </c>
    </row>
    <row r="115" spans="1:3" s="241" customFormat="1" ht="45">
      <c r="A115" s="193" t="s">
        <v>1190</v>
      </c>
      <c r="B115" s="36" t="s">
        <v>1191</v>
      </c>
      <c r="C115" s="194">
        <v>1900</v>
      </c>
    </row>
    <row r="116" spans="1:3" s="241" customFormat="1" ht="60">
      <c r="A116" s="193" t="s">
        <v>1741</v>
      </c>
      <c r="B116" s="36" t="s">
        <v>1742</v>
      </c>
      <c r="C116" s="194">
        <v>8500</v>
      </c>
    </row>
    <row r="117" spans="1:3" s="427" customFormat="1" ht="12.75">
      <c r="A117" s="219" t="s">
        <v>1192</v>
      </c>
      <c r="B117" s="220"/>
      <c r="C117" s="221"/>
    </row>
    <row r="118" spans="1:3">
      <c r="A118" s="211" t="s">
        <v>1193</v>
      </c>
      <c r="B118" s="212"/>
      <c r="C118" s="192"/>
    </row>
    <row r="119" spans="1:3">
      <c r="A119" s="209" t="s">
        <v>1194</v>
      </c>
      <c r="B119" s="36" t="s">
        <v>1195</v>
      </c>
      <c r="C119" s="210">
        <v>880</v>
      </c>
    </row>
    <row r="120" spans="1:3">
      <c r="A120" s="209" t="s">
        <v>1196</v>
      </c>
      <c r="B120" s="36" t="s">
        <v>1197</v>
      </c>
      <c r="C120" s="210">
        <v>880</v>
      </c>
    </row>
    <row r="121" spans="1:3" ht="30">
      <c r="A121" s="209" t="s">
        <v>1198</v>
      </c>
      <c r="B121" s="36" t="s">
        <v>1199</v>
      </c>
      <c r="C121" s="210">
        <v>880</v>
      </c>
    </row>
    <row r="122" spans="1:3" ht="25.5" customHeight="1">
      <c r="A122" s="209" t="s">
        <v>1200</v>
      </c>
      <c r="B122" s="36" t="s">
        <v>1201</v>
      </c>
      <c r="C122" s="210">
        <v>880</v>
      </c>
    </row>
    <row r="123" spans="1:3">
      <c r="A123" s="211" t="s">
        <v>1202</v>
      </c>
      <c r="B123" s="212"/>
      <c r="C123" s="192"/>
    </row>
    <row r="124" spans="1:3" ht="25.5" customHeight="1">
      <c r="A124" s="193" t="s">
        <v>1209</v>
      </c>
      <c r="B124" s="36" t="s">
        <v>1210</v>
      </c>
      <c r="C124" s="210">
        <v>800</v>
      </c>
    </row>
    <row r="125" spans="1:3" ht="45">
      <c r="A125" s="193" t="s">
        <v>1211</v>
      </c>
      <c r="B125" s="36" t="s">
        <v>1212</v>
      </c>
      <c r="C125" s="210">
        <v>1100</v>
      </c>
    </row>
    <row r="126" spans="1:3" ht="30">
      <c r="A126" s="193" t="s">
        <v>1213</v>
      </c>
      <c r="B126" s="36" t="s">
        <v>1214</v>
      </c>
      <c r="C126" s="210">
        <v>1500</v>
      </c>
    </row>
    <row r="127" spans="1:3" ht="30">
      <c r="A127" s="193" t="s">
        <v>1215</v>
      </c>
      <c r="B127" s="36" t="s">
        <v>1216</v>
      </c>
      <c r="C127" s="210">
        <v>2500</v>
      </c>
    </row>
    <row r="128" spans="1:3" ht="45">
      <c r="A128" s="193" t="s">
        <v>1217</v>
      </c>
      <c r="B128" s="36" t="s">
        <v>1218</v>
      </c>
      <c r="C128" s="210">
        <v>2800</v>
      </c>
    </row>
    <row r="129" spans="1:3" s="241" customFormat="1" ht="30">
      <c r="A129" s="193" t="s">
        <v>1203</v>
      </c>
      <c r="B129" s="36" t="s">
        <v>1204</v>
      </c>
      <c r="C129" s="194">
        <v>2500</v>
      </c>
    </row>
    <row r="130" spans="1:3" s="241" customFormat="1" ht="30">
      <c r="A130" s="193" t="s">
        <v>1205</v>
      </c>
      <c r="B130" s="36" t="s">
        <v>1206</v>
      </c>
      <c r="C130" s="194">
        <v>2900</v>
      </c>
    </row>
    <row r="131" spans="1:3" s="241" customFormat="1" ht="30">
      <c r="A131" s="193" t="s">
        <v>1207</v>
      </c>
      <c r="B131" s="36" t="s">
        <v>1208</v>
      </c>
      <c r="C131" s="194">
        <v>1200</v>
      </c>
    </row>
    <row r="132" spans="1:3">
      <c r="A132" s="211" t="s">
        <v>1219</v>
      </c>
      <c r="B132" s="212"/>
      <c r="C132" s="192"/>
    </row>
    <row r="133" spans="1:3" ht="75">
      <c r="A133" s="193" t="s">
        <v>1220</v>
      </c>
      <c r="B133" s="36" t="s">
        <v>1221</v>
      </c>
      <c r="C133" s="210">
        <v>13900</v>
      </c>
    </row>
    <row r="134" spans="1:3" ht="12.75" customHeight="1">
      <c r="A134" s="193" t="s">
        <v>1222</v>
      </c>
      <c r="B134" s="36" t="s">
        <v>1223</v>
      </c>
      <c r="C134" s="210">
        <v>5500</v>
      </c>
    </row>
    <row r="135" spans="1:3">
      <c r="A135" s="211" t="s">
        <v>1224</v>
      </c>
      <c r="B135" s="212"/>
      <c r="C135" s="192"/>
    </row>
    <row r="136" spans="1:3" ht="45">
      <c r="A136" s="193" t="s">
        <v>1225</v>
      </c>
      <c r="B136" s="36" t="s">
        <v>1226</v>
      </c>
      <c r="C136" s="210">
        <v>680</v>
      </c>
    </row>
    <row r="137" spans="1:3" ht="67.5" customHeight="1">
      <c r="A137" s="193" t="s">
        <v>1227</v>
      </c>
      <c r="B137" s="36" t="s">
        <v>1228</v>
      </c>
      <c r="C137" s="210">
        <v>240</v>
      </c>
    </row>
    <row r="138" spans="1:3" s="427" customFormat="1" ht="12.75">
      <c r="A138" s="211" t="s">
        <v>570</v>
      </c>
      <c r="B138" s="215"/>
      <c r="C138" s="216"/>
    </row>
    <row r="139" spans="1:3" ht="30">
      <c r="A139" s="193" t="s">
        <v>1229</v>
      </c>
      <c r="B139" s="36" t="s">
        <v>1230</v>
      </c>
      <c r="C139" s="210">
        <v>640</v>
      </c>
    </row>
    <row r="140" spans="1:3" ht="12.75" customHeight="1">
      <c r="A140" s="222" t="s">
        <v>1231</v>
      </c>
      <c r="B140" s="36" t="s">
        <v>1232</v>
      </c>
      <c r="C140" s="210">
        <v>380</v>
      </c>
    </row>
    <row r="141" spans="1:3" s="226" customFormat="1">
      <c r="A141" s="193" t="s">
        <v>1233</v>
      </c>
      <c r="B141" s="36" t="s">
        <v>1234</v>
      </c>
      <c r="C141" s="210">
        <v>200</v>
      </c>
    </row>
    <row r="142" spans="1:3" s="226" customFormat="1">
      <c r="A142" s="193" t="s">
        <v>1235</v>
      </c>
      <c r="B142" s="36" t="s">
        <v>1236</v>
      </c>
      <c r="C142" s="210">
        <v>250</v>
      </c>
    </row>
    <row r="143" spans="1:3" s="226" customFormat="1" ht="30">
      <c r="A143" s="193" t="s">
        <v>1237</v>
      </c>
      <c r="B143" s="36" t="s">
        <v>1238</v>
      </c>
      <c r="C143" s="210">
        <v>250</v>
      </c>
    </row>
    <row r="144" spans="1:3" s="226" customFormat="1" ht="60">
      <c r="A144" s="193" t="s">
        <v>1239</v>
      </c>
      <c r="B144" s="36" t="s">
        <v>1240</v>
      </c>
      <c r="C144" s="210">
        <v>380</v>
      </c>
    </row>
    <row r="145" spans="1:3" s="226" customFormat="1">
      <c r="A145" s="193" t="s">
        <v>1241</v>
      </c>
      <c r="B145" s="36" t="s">
        <v>1242</v>
      </c>
      <c r="C145" s="210">
        <v>2500</v>
      </c>
    </row>
    <row r="146" spans="1:3" s="226" customFormat="1">
      <c r="A146" s="193" t="s">
        <v>1243</v>
      </c>
      <c r="B146" s="36" t="s">
        <v>1244</v>
      </c>
      <c r="C146" s="210">
        <v>2900</v>
      </c>
    </row>
    <row r="147" spans="1:3" s="226" customFormat="1">
      <c r="A147" s="193" t="s">
        <v>1245</v>
      </c>
      <c r="B147" s="36" t="s">
        <v>1246</v>
      </c>
      <c r="C147" s="210">
        <v>2100</v>
      </c>
    </row>
    <row r="148" spans="1:3" s="226" customFormat="1" ht="30">
      <c r="A148" s="193" t="s">
        <v>1247</v>
      </c>
      <c r="B148" s="36" t="s">
        <v>1248</v>
      </c>
      <c r="C148" s="210">
        <v>3300</v>
      </c>
    </row>
    <row r="149" spans="1:3" s="226" customFormat="1" ht="30">
      <c r="A149" s="193" t="s">
        <v>106</v>
      </c>
      <c r="B149" s="36" t="s">
        <v>1249</v>
      </c>
      <c r="C149" s="210">
        <v>1100</v>
      </c>
    </row>
    <row r="150" spans="1:3" s="226" customFormat="1" ht="30">
      <c r="A150" s="193" t="s">
        <v>1250</v>
      </c>
      <c r="B150" s="36" t="s">
        <v>1251</v>
      </c>
      <c r="C150" s="210">
        <v>1500</v>
      </c>
    </row>
    <row r="151" spans="1:3" s="226" customFormat="1" ht="45">
      <c r="A151" s="193" t="s">
        <v>1252</v>
      </c>
      <c r="B151" s="36" t="s">
        <v>1253</v>
      </c>
      <c r="C151" s="210">
        <v>2100</v>
      </c>
    </row>
    <row r="152" spans="1:3" s="226" customFormat="1" ht="45">
      <c r="A152" s="193" t="s">
        <v>1254</v>
      </c>
      <c r="B152" s="36" t="s">
        <v>1255</v>
      </c>
      <c r="C152" s="210">
        <v>3500</v>
      </c>
    </row>
    <row r="153" spans="1:3" s="226" customFormat="1" ht="45.75" thickBot="1">
      <c r="A153" s="224" t="s">
        <v>1256</v>
      </c>
      <c r="B153" s="40" t="s">
        <v>1257</v>
      </c>
      <c r="C153" s="225">
        <v>5800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46"/>
  <sheetViews>
    <sheetView topLeftCell="A37" workbookViewId="0">
      <selection activeCell="E11" sqref="E11"/>
    </sheetView>
  </sheetViews>
  <sheetFormatPr defaultRowHeight="15"/>
  <cols>
    <col min="1" max="1" width="3.140625" customWidth="1"/>
    <col min="2" max="2" width="26.42578125" bestFit="1" customWidth="1"/>
    <col min="3" max="3" width="22.5703125" customWidth="1"/>
    <col min="4" max="4" width="56.85546875" customWidth="1"/>
  </cols>
  <sheetData>
    <row r="1" spans="1:9" ht="91.5" customHeight="1"/>
    <row r="2" spans="1:9" ht="27.75">
      <c r="A2" s="1" t="s">
        <v>804</v>
      </c>
    </row>
    <row r="3" spans="1:9">
      <c r="A3" t="s">
        <v>805</v>
      </c>
    </row>
    <row r="4" spans="1:9">
      <c r="A4" t="s">
        <v>806</v>
      </c>
    </row>
    <row r="5" spans="1:9">
      <c r="A5" t="s">
        <v>0</v>
      </c>
    </row>
    <row r="6" spans="1:9">
      <c r="A6" t="s">
        <v>807</v>
      </c>
    </row>
    <row r="7" spans="1:9">
      <c r="A7" t="s">
        <v>808</v>
      </c>
    </row>
    <row r="9" spans="1:9">
      <c r="B9" s="3" t="s">
        <v>885</v>
      </c>
      <c r="C9" s="3"/>
      <c r="D9" s="3"/>
      <c r="E9" s="3"/>
      <c r="F9" s="3" t="s">
        <v>886</v>
      </c>
      <c r="G9" s="3" t="s">
        <v>887</v>
      </c>
      <c r="H9" s="3"/>
      <c r="I9" s="3"/>
    </row>
    <row r="10" spans="1:9">
      <c r="B10" s="3"/>
      <c r="C10" s="3"/>
      <c r="D10" s="3" t="s">
        <v>888</v>
      </c>
      <c r="E10" s="3"/>
      <c r="F10" s="3" t="s">
        <v>822</v>
      </c>
      <c r="G10" s="3">
        <v>-0.15</v>
      </c>
      <c r="H10" s="3">
        <v>-0.25</v>
      </c>
      <c r="I10" s="3">
        <v>-0.35</v>
      </c>
    </row>
    <row r="11" spans="1:9" ht="117.75" customHeight="1">
      <c r="B11" s="3" t="s">
        <v>889</v>
      </c>
      <c r="C11" s="3"/>
      <c r="D11" s="4" t="s">
        <v>890</v>
      </c>
      <c r="E11" s="3" t="s">
        <v>809</v>
      </c>
      <c r="F11" s="3">
        <v>7700</v>
      </c>
      <c r="G11" s="3">
        <f>F11*0.85</f>
        <v>6545</v>
      </c>
      <c r="H11" s="3">
        <f>F11*0.75</f>
        <v>5775</v>
      </c>
      <c r="I11" s="3">
        <f>F11*0.65</f>
        <v>5005</v>
      </c>
    </row>
    <row r="12" spans="1:9" ht="119.25" customHeight="1">
      <c r="B12" s="3" t="s">
        <v>891</v>
      </c>
      <c r="C12" s="3"/>
      <c r="D12" s="4" t="s">
        <v>892</v>
      </c>
      <c r="E12" s="3" t="s">
        <v>809</v>
      </c>
      <c r="F12" s="3">
        <v>5800</v>
      </c>
      <c r="G12" s="3">
        <f>F12*0.85</f>
        <v>4930</v>
      </c>
      <c r="H12" s="3">
        <f>F12*0.75</f>
        <v>4350</v>
      </c>
      <c r="I12" s="3">
        <f>F12*0.65</f>
        <v>3770</v>
      </c>
    </row>
    <row r="13" spans="1:9" ht="119.25" customHeight="1">
      <c r="B13" s="3" t="s">
        <v>893</v>
      </c>
      <c r="C13" s="3"/>
      <c r="D13" s="4" t="s">
        <v>894</v>
      </c>
      <c r="E13" s="3" t="s">
        <v>809</v>
      </c>
      <c r="F13" s="3">
        <v>5800</v>
      </c>
      <c r="G13" s="3">
        <f>F13*0.85</f>
        <v>4930</v>
      </c>
      <c r="H13" s="3">
        <f>F13*0.75</f>
        <v>4350</v>
      </c>
      <c r="I13" s="3">
        <f>F13*0.65</f>
        <v>3770</v>
      </c>
    </row>
    <row r="14" spans="1:9">
      <c r="B14" s="14" t="s">
        <v>895</v>
      </c>
      <c r="C14" s="14"/>
      <c r="D14" s="13"/>
      <c r="E14" s="12"/>
      <c r="F14" s="12"/>
      <c r="G14" s="12"/>
      <c r="H14" s="12"/>
      <c r="I14" s="12"/>
    </row>
    <row r="15" spans="1:9" ht="115.5" customHeight="1">
      <c r="B15" s="3" t="s">
        <v>896</v>
      </c>
      <c r="C15" s="3"/>
      <c r="D15" s="4" t="s">
        <v>897</v>
      </c>
      <c r="E15" s="3" t="s">
        <v>809</v>
      </c>
      <c r="F15" s="3">
        <v>2500</v>
      </c>
      <c r="G15" s="3">
        <f t="shared" ref="G15:G33" si="0">F15*0.85</f>
        <v>2125</v>
      </c>
      <c r="H15" s="3">
        <f t="shared" ref="H15:H33" si="1">F15*0.75</f>
        <v>1875</v>
      </c>
      <c r="I15" s="3">
        <f t="shared" ref="I15:I33" si="2">F15*0.65</f>
        <v>1625</v>
      </c>
    </row>
    <row r="16" spans="1:9" ht="114.75" customHeight="1">
      <c r="B16" s="3" t="s">
        <v>898</v>
      </c>
      <c r="C16" s="3"/>
      <c r="D16" s="4" t="s">
        <v>899</v>
      </c>
      <c r="E16" s="3" t="s">
        <v>809</v>
      </c>
      <c r="F16" s="3">
        <v>5800</v>
      </c>
      <c r="G16" s="3">
        <f t="shared" si="0"/>
        <v>4930</v>
      </c>
      <c r="H16" s="3">
        <f>F16*0.75</f>
        <v>4350</v>
      </c>
      <c r="I16" s="3">
        <f>F16*0.65</f>
        <v>3770</v>
      </c>
    </row>
    <row r="17" spans="2:9" ht="117" customHeight="1">
      <c r="B17" s="3" t="s">
        <v>900</v>
      </c>
      <c r="C17" s="3"/>
      <c r="D17" s="4" t="s">
        <v>901</v>
      </c>
      <c r="E17" s="3" t="s">
        <v>809</v>
      </c>
      <c r="F17" s="3">
        <v>8560</v>
      </c>
      <c r="G17" s="3">
        <f t="shared" si="0"/>
        <v>7276</v>
      </c>
      <c r="H17" s="3">
        <f t="shared" si="1"/>
        <v>6420</v>
      </c>
      <c r="I17" s="3">
        <f t="shared" si="2"/>
        <v>5564</v>
      </c>
    </row>
    <row r="18" spans="2:9" ht="116.25" customHeight="1">
      <c r="B18" s="3" t="s">
        <v>902</v>
      </c>
      <c r="C18" s="3"/>
      <c r="D18" s="4" t="s">
        <v>903</v>
      </c>
      <c r="E18" s="3" t="s">
        <v>809</v>
      </c>
      <c r="F18" s="3">
        <v>9200</v>
      </c>
      <c r="G18" s="3">
        <f t="shared" si="0"/>
        <v>7820</v>
      </c>
      <c r="H18" s="3">
        <f>F18*0.75</f>
        <v>6900</v>
      </c>
      <c r="I18" s="3">
        <f>F18*0.65</f>
        <v>5980</v>
      </c>
    </row>
    <row r="19" spans="2:9" ht="117" customHeight="1">
      <c r="B19" s="3" t="s">
        <v>904</v>
      </c>
      <c r="C19" s="3"/>
      <c r="D19" s="4" t="s">
        <v>901</v>
      </c>
      <c r="E19" s="3" t="s">
        <v>809</v>
      </c>
      <c r="F19" s="3">
        <v>8560</v>
      </c>
      <c r="G19" s="3">
        <f t="shared" si="0"/>
        <v>7276</v>
      </c>
      <c r="H19" s="3">
        <f t="shared" si="1"/>
        <v>6420</v>
      </c>
      <c r="I19" s="3">
        <f t="shared" si="2"/>
        <v>5564</v>
      </c>
    </row>
    <row r="20" spans="2:9" ht="117" customHeight="1">
      <c r="B20" s="3" t="s">
        <v>905</v>
      </c>
      <c r="C20" s="3"/>
      <c r="D20" s="4" t="s">
        <v>903</v>
      </c>
      <c r="E20" s="3" t="s">
        <v>809</v>
      </c>
      <c r="F20" s="3">
        <v>9200</v>
      </c>
      <c r="G20" s="3">
        <f t="shared" si="0"/>
        <v>7820</v>
      </c>
      <c r="H20" s="3">
        <f>F20*0.75</f>
        <v>6900</v>
      </c>
      <c r="I20" s="3">
        <f>F20*0.65</f>
        <v>5980</v>
      </c>
    </row>
    <row r="21" spans="2:9" ht="117" customHeight="1">
      <c r="B21" s="3" t="s">
        <v>906</v>
      </c>
      <c r="C21" s="3"/>
      <c r="D21" s="4" t="s">
        <v>907</v>
      </c>
      <c r="E21" s="3" t="s">
        <v>809</v>
      </c>
      <c r="F21" s="3">
        <v>6200</v>
      </c>
      <c r="G21" s="3">
        <f t="shared" si="0"/>
        <v>5270</v>
      </c>
      <c r="H21" s="3">
        <f>F21*0.75</f>
        <v>4650</v>
      </c>
      <c r="I21" s="3">
        <f>F21*0.65</f>
        <v>4030</v>
      </c>
    </row>
    <row r="22" spans="2:9" ht="116.25" customHeight="1">
      <c r="B22" s="3" t="s">
        <v>908</v>
      </c>
      <c r="C22" s="3"/>
      <c r="D22" s="4" t="s">
        <v>909</v>
      </c>
      <c r="E22" s="3" t="s">
        <v>809</v>
      </c>
      <c r="F22" s="3">
        <v>9700</v>
      </c>
      <c r="G22" s="3">
        <f t="shared" si="0"/>
        <v>8245</v>
      </c>
      <c r="H22" s="3">
        <f t="shared" si="1"/>
        <v>7275</v>
      </c>
      <c r="I22" s="3">
        <f t="shared" si="2"/>
        <v>6305</v>
      </c>
    </row>
    <row r="23" spans="2:9" ht="114.75" customHeight="1">
      <c r="B23" s="3" t="s">
        <v>910</v>
      </c>
      <c r="C23" s="3"/>
      <c r="D23" s="4" t="s">
        <v>911</v>
      </c>
      <c r="E23" s="3" t="s">
        <v>809</v>
      </c>
      <c r="F23" s="3">
        <v>10500</v>
      </c>
      <c r="G23" s="3">
        <f t="shared" si="0"/>
        <v>8925</v>
      </c>
      <c r="H23" s="3">
        <f t="shared" si="1"/>
        <v>7875</v>
      </c>
      <c r="I23" s="3">
        <f t="shared" si="2"/>
        <v>6825</v>
      </c>
    </row>
    <row r="24" spans="2:9" ht="114.75" customHeight="1">
      <c r="B24" s="3" t="s">
        <v>912</v>
      </c>
      <c r="C24" s="3"/>
      <c r="D24" s="4" t="s">
        <v>913</v>
      </c>
      <c r="E24" s="3" t="s">
        <v>809</v>
      </c>
      <c r="F24" s="3">
        <v>11350</v>
      </c>
      <c r="G24" s="3">
        <f t="shared" si="0"/>
        <v>9647.5</v>
      </c>
      <c r="H24" s="3">
        <f t="shared" si="1"/>
        <v>8512.5</v>
      </c>
      <c r="I24" s="3">
        <f t="shared" si="2"/>
        <v>7377.5</v>
      </c>
    </row>
    <row r="25" spans="2:9">
      <c r="B25" s="14" t="s">
        <v>914</v>
      </c>
      <c r="C25" s="14"/>
      <c r="D25" s="15"/>
      <c r="E25" s="14"/>
      <c r="F25" s="14"/>
      <c r="G25" s="14"/>
      <c r="H25" s="14"/>
      <c r="I25" s="14"/>
    </row>
    <row r="26" spans="2:9" ht="117.75" customHeight="1">
      <c r="B26" s="3" t="s">
        <v>915</v>
      </c>
      <c r="C26" s="3"/>
      <c r="D26" s="4" t="s">
        <v>916</v>
      </c>
      <c r="E26" s="3" t="s">
        <v>809</v>
      </c>
      <c r="F26" s="3">
        <v>4280</v>
      </c>
      <c r="G26" s="3">
        <f t="shared" si="0"/>
        <v>3638</v>
      </c>
      <c r="H26" s="3">
        <f t="shared" si="1"/>
        <v>3210</v>
      </c>
      <c r="I26" s="3">
        <f t="shared" si="2"/>
        <v>2782</v>
      </c>
    </row>
    <row r="27" spans="2:9" ht="117.75" customHeight="1">
      <c r="B27" s="3" t="s">
        <v>917</v>
      </c>
      <c r="C27" s="3"/>
      <c r="D27" s="4" t="s">
        <v>897</v>
      </c>
      <c r="E27" s="3" t="s">
        <v>809</v>
      </c>
      <c r="F27" s="3">
        <v>2500</v>
      </c>
      <c r="G27" s="3">
        <f t="shared" si="0"/>
        <v>2125</v>
      </c>
      <c r="H27" s="3">
        <f t="shared" si="1"/>
        <v>1875</v>
      </c>
      <c r="I27" s="3">
        <f t="shared" si="2"/>
        <v>1625</v>
      </c>
    </row>
    <row r="28" spans="2:9" ht="117" customHeight="1">
      <c r="B28" s="3" t="s">
        <v>918</v>
      </c>
      <c r="C28" s="3"/>
      <c r="D28" s="4" t="s">
        <v>919</v>
      </c>
      <c r="E28" s="3" t="s">
        <v>809</v>
      </c>
      <c r="F28" s="3">
        <v>5800</v>
      </c>
      <c r="G28" s="3">
        <f t="shared" si="0"/>
        <v>4930</v>
      </c>
      <c r="H28" s="3">
        <f>F28*0.75</f>
        <v>4350</v>
      </c>
      <c r="I28" s="3">
        <f>F28*0.65</f>
        <v>3770</v>
      </c>
    </row>
    <row r="29" spans="2:9" ht="115.5" customHeight="1">
      <c r="B29" s="3" t="s">
        <v>920</v>
      </c>
      <c r="C29" s="3"/>
      <c r="D29" s="4" t="s">
        <v>921</v>
      </c>
      <c r="E29" s="3" t="s">
        <v>809</v>
      </c>
      <c r="F29" s="3">
        <v>4800</v>
      </c>
      <c r="G29" s="3">
        <f t="shared" si="0"/>
        <v>4080</v>
      </c>
      <c r="H29" s="3">
        <f>F29*0.75</f>
        <v>3600</v>
      </c>
      <c r="I29" s="3">
        <f>F29*0.65</f>
        <v>3120</v>
      </c>
    </row>
    <row r="30" spans="2:9" ht="115.5" customHeight="1">
      <c r="B30" s="3" t="s">
        <v>922</v>
      </c>
      <c r="C30" s="3"/>
      <c r="D30" s="4" t="s">
        <v>923</v>
      </c>
      <c r="E30" s="3" t="s">
        <v>809</v>
      </c>
      <c r="F30" s="3">
        <v>5340</v>
      </c>
      <c r="G30" s="3">
        <f t="shared" si="0"/>
        <v>4539</v>
      </c>
      <c r="H30" s="3">
        <f>F30*0.75</f>
        <v>4005</v>
      </c>
      <c r="I30" s="3">
        <f>F30*0.65</f>
        <v>3471</v>
      </c>
    </row>
    <row r="31" spans="2:9" ht="114.75" customHeight="1">
      <c r="B31" s="3" t="s">
        <v>924</v>
      </c>
      <c r="C31" s="3"/>
      <c r="D31" s="4" t="s">
        <v>925</v>
      </c>
      <c r="E31" s="3" t="s">
        <v>809</v>
      </c>
      <c r="F31" s="3">
        <v>8070</v>
      </c>
      <c r="G31" s="3">
        <f t="shared" si="0"/>
        <v>6859.5</v>
      </c>
      <c r="H31" s="3">
        <f>F31*0.75</f>
        <v>6052.5</v>
      </c>
      <c r="I31" s="3">
        <f>F31*0.65</f>
        <v>5245.5</v>
      </c>
    </row>
    <row r="32" spans="2:9" ht="114.75" customHeight="1">
      <c r="B32" s="3" t="s">
        <v>926</v>
      </c>
      <c r="C32" s="3"/>
      <c r="D32" s="4" t="s">
        <v>927</v>
      </c>
      <c r="E32" s="3" t="s">
        <v>809</v>
      </c>
      <c r="F32" s="3">
        <v>8850</v>
      </c>
      <c r="G32" s="3">
        <f t="shared" si="0"/>
        <v>7522.5</v>
      </c>
      <c r="H32" s="3">
        <f>F32*0.75</f>
        <v>6637.5</v>
      </c>
      <c r="I32" s="3">
        <f>F32*0.65</f>
        <v>5752.5</v>
      </c>
    </row>
    <row r="33" spans="2:9" ht="116.25" customHeight="1">
      <c r="B33" s="3" t="s">
        <v>928</v>
      </c>
      <c r="C33" s="3"/>
      <c r="D33" s="4" t="s">
        <v>929</v>
      </c>
      <c r="E33" s="3" t="s">
        <v>809</v>
      </c>
      <c r="F33" s="3">
        <v>9600</v>
      </c>
      <c r="G33" s="3">
        <f t="shared" si="0"/>
        <v>8160</v>
      </c>
      <c r="H33" s="3">
        <f t="shared" si="1"/>
        <v>7200</v>
      </c>
      <c r="I33" s="3">
        <f t="shared" si="2"/>
        <v>6240</v>
      </c>
    </row>
    <row r="34" spans="2:9" ht="115.5" customHeight="1">
      <c r="B34" s="3" t="s">
        <v>930</v>
      </c>
      <c r="C34" s="3"/>
      <c r="D34" s="4" t="s">
        <v>931</v>
      </c>
      <c r="E34" s="3" t="s">
        <v>809</v>
      </c>
      <c r="F34" s="3">
        <v>48500</v>
      </c>
      <c r="G34" s="3">
        <f>F34*0.85</f>
        <v>41225</v>
      </c>
      <c r="H34" s="3">
        <f>F34*0.75</f>
        <v>36375</v>
      </c>
      <c r="I34" s="3">
        <f>F34*0.65</f>
        <v>31525</v>
      </c>
    </row>
    <row r="35" spans="2:9">
      <c r="B35" s="3" t="s">
        <v>932</v>
      </c>
      <c r="C35" s="3"/>
      <c r="D35" s="4" t="s">
        <v>888</v>
      </c>
      <c r="E35" s="3"/>
      <c r="F35" s="3"/>
      <c r="G35" s="3"/>
      <c r="H35" s="3"/>
      <c r="I35" s="3"/>
    </row>
    <row r="36" spans="2:9" ht="116.25" customHeight="1">
      <c r="B36" s="3" t="s">
        <v>933</v>
      </c>
      <c r="C36" s="3"/>
      <c r="D36" s="4" t="s">
        <v>934</v>
      </c>
      <c r="E36" s="3" t="s">
        <v>809</v>
      </c>
      <c r="F36" s="3">
        <v>4900</v>
      </c>
      <c r="G36" s="3">
        <f>F36*0.85</f>
        <v>4165</v>
      </c>
      <c r="H36" s="3">
        <f>F36*0.75</f>
        <v>3675</v>
      </c>
      <c r="I36" s="3">
        <f>F36*0.65</f>
        <v>3185</v>
      </c>
    </row>
    <row r="37" spans="2:9" ht="116.25" customHeight="1">
      <c r="B37" s="3" t="s">
        <v>935</v>
      </c>
      <c r="C37" s="3"/>
      <c r="D37" s="4" t="s">
        <v>936</v>
      </c>
      <c r="E37" s="3" t="s">
        <v>809</v>
      </c>
      <c r="F37" s="3">
        <v>6500</v>
      </c>
      <c r="G37" s="3">
        <f>F37*0.85</f>
        <v>5525</v>
      </c>
      <c r="H37" s="3">
        <f>F37*0.75</f>
        <v>4875</v>
      </c>
      <c r="I37" s="3">
        <f>F37*0.65</f>
        <v>4225</v>
      </c>
    </row>
    <row r="38" spans="2:9" ht="116.25" customHeight="1">
      <c r="B38" s="3" t="s">
        <v>937</v>
      </c>
      <c r="C38" s="3"/>
      <c r="D38" s="4" t="s">
        <v>938</v>
      </c>
      <c r="E38" s="3" t="s">
        <v>809</v>
      </c>
      <c r="F38" s="3">
        <v>15200</v>
      </c>
      <c r="G38" s="3">
        <f>F38*0.85</f>
        <v>12920</v>
      </c>
      <c r="H38" s="3">
        <f>F38*0.75</f>
        <v>11400</v>
      </c>
      <c r="I38" s="3">
        <f>F38*0.65</f>
        <v>9880</v>
      </c>
    </row>
    <row r="39" spans="2:9" ht="123.75" customHeight="1">
      <c r="B39" s="3" t="s">
        <v>939</v>
      </c>
      <c r="C39" s="3"/>
      <c r="D39" s="4" t="s">
        <v>940</v>
      </c>
      <c r="E39" s="3" t="s">
        <v>809</v>
      </c>
      <c r="F39" s="3">
        <v>23400</v>
      </c>
      <c r="G39" s="3">
        <f>F39*0.85</f>
        <v>19890</v>
      </c>
      <c r="H39" s="3">
        <f>F39*0.75</f>
        <v>17550</v>
      </c>
      <c r="I39" s="3">
        <f>F39*0.65</f>
        <v>15210</v>
      </c>
    </row>
    <row r="40" spans="2:9" ht="115.5" customHeight="1">
      <c r="B40" s="3" t="s">
        <v>941</v>
      </c>
      <c r="C40" s="3"/>
      <c r="D40" s="4" t="s">
        <v>942</v>
      </c>
      <c r="E40" s="3" t="s">
        <v>809</v>
      </c>
      <c r="F40" s="3">
        <v>29880</v>
      </c>
      <c r="G40" s="3">
        <f>F40*0.85</f>
        <v>25398</v>
      </c>
      <c r="H40" s="3">
        <f>F40*0.75</f>
        <v>22410</v>
      </c>
      <c r="I40" s="3">
        <f>F40*0.65</f>
        <v>19422</v>
      </c>
    </row>
    <row r="41" spans="2:9">
      <c r="B41" s="2"/>
      <c r="C41" s="2"/>
      <c r="D41" s="2"/>
      <c r="E41" s="2"/>
      <c r="F41" s="2"/>
      <c r="G41" s="2"/>
      <c r="H41" s="2"/>
      <c r="I41" s="2"/>
    </row>
    <row r="42" spans="2:9">
      <c r="B42" s="2"/>
      <c r="C42" s="2"/>
      <c r="D42" s="9" t="s">
        <v>813</v>
      </c>
      <c r="E42" s="9"/>
      <c r="F42" s="9"/>
      <c r="G42" s="9"/>
      <c r="H42" s="9"/>
      <c r="I42" s="9"/>
    </row>
    <row r="43" spans="2:9">
      <c r="B43" s="2"/>
      <c r="C43" s="2"/>
      <c r="D43" s="9" t="s">
        <v>814</v>
      </c>
      <c r="E43" s="9" t="s">
        <v>815</v>
      </c>
      <c r="F43" s="9"/>
      <c r="G43" s="9"/>
      <c r="H43" s="9"/>
      <c r="I43" s="9"/>
    </row>
    <row r="44" spans="2:9">
      <c r="B44" s="2"/>
      <c r="C44" s="2"/>
      <c r="D44" s="9" t="s">
        <v>816</v>
      </c>
      <c r="E44" s="9" t="s">
        <v>817</v>
      </c>
      <c r="F44" s="9"/>
      <c r="G44" s="9"/>
      <c r="H44" s="9"/>
      <c r="I44" s="9"/>
    </row>
    <row r="45" spans="2:9">
      <c r="B45" s="2"/>
      <c r="C45" s="2"/>
      <c r="D45" s="9" t="s">
        <v>818</v>
      </c>
      <c r="E45" s="9" t="s">
        <v>819</v>
      </c>
      <c r="F45" s="9"/>
      <c r="G45" s="9"/>
      <c r="H45" s="9"/>
      <c r="I45" s="9"/>
    </row>
    <row r="46" spans="2:9">
      <c r="B46" s="2"/>
      <c r="C46" s="2"/>
      <c r="D46" s="9" t="s">
        <v>820</v>
      </c>
      <c r="E46" s="9" t="s">
        <v>821</v>
      </c>
      <c r="F46" s="9"/>
      <c r="G46" s="9"/>
      <c r="H46" s="9"/>
      <c r="I46" s="9"/>
    </row>
  </sheetData>
  <phoneticPr fontId="0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J33"/>
  <sheetViews>
    <sheetView workbookViewId="0">
      <selection activeCell="F21" sqref="F21"/>
    </sheetView>
  </sheetViews>
  <sheetFormatPr defaultRowHeight="15"/>
  <cols>
    <col min="1" max="1" width="22.85546875" style="557" customWidth="1"/>
    <col min="2" max="2" width="21.7109375" customWidth="1"/>
    <col min="3" max="3" width="59.85546875" customWidth="1"/>
    <col min="4" max="4" width="5" customWidth="1"/>
    <col min="5" max="5" width="8.85546875" style="336" hidden="1" customWidth="1"/>
    <col min="6" max="6" width="10" style="51" customWidth="1"/>
    <col min="7" max="7" width="9.140625" style="51"/>
    <col min="8" max="8" width="14.7109375" customWidth="1"/>
  </cols>
  <sheetData>
    <row r="1" spans="1:10" ht="66.75" customHeight="1">
      <c r="H1">
        <v>56</v>
      </c>
    </row>
    <row r="4" spans="1:10">
      <c r="A4" s="643"/>
      <c r="B4" s="347"/>
      <c r="C4" s="348" t="s">
        <v>1584</v>
      </c>
      <c r="D4" s="347"/>
      <c r="E4" s="349"/>
      <c r="F4" s="347" t="s">
        <v>814</v>
      </c>
      <c r="G4" s="347" t="s">
        <v>1762</v>
      </c>
    </row>
    <row r="5" spans="1:10" s="52" customFormat="1" ht="72.75" customHeight="1">
      <c r="A5" s="644" t="s">
        <v>1794</v>
      </c>
      <c r="B5" s="627"/>
      <c r="C5" s="511" t="s">
        <v>1830</v>
      </c>
      <c r="D5" s="508" t="s">
        <v>809</v>
      </c>
      <c r="E5" s="508">
        <v>36</v>
      </c>
      <c r="F5" s="585">
        <f>CEILING(E5*$H$1,1)</f>
        <v>2016</v>
      </c>
      <c r="G5" s="585">
        <f>CEILING(F5*0.85,1)</f>
        <v>1714</v>
      </c>
    </row>
    <row r="6" spans="1:10" ht="82.5" customHeight="1">
      <c r="A6" s="380" t="s">
        <v>1796</v>
      </c>
      <c r="B6" s="7"/>
      <c r="C6" s="656" t="s">
        <v>1430</v>
      </c>
      <c r="D6" s="3" t="s">
        <v>809</v>
      </c>
      <c r="E6" s="337">
        <v>44</v>
      </c>
      <c r="F6" s="586">
        <f>CEILING(E6*$H$1,1)</f>
        <v>2464</v>
      </c>
      <c r="G6" s="586">
        <f>CEILING(F6*0.85,1)</f>
        <v>2095</v>
      </c>
    </row>
    <row r="7" spans="1:10" ht="59.25" customHeight="1">
      <c r="A7" s="381" t="s">
        <v>1950</v>
      </c>
      <c r="B7" s="7"/>
      <c r="C7" s="4" t="s">
        <v>1951</v>
      </c>
      <c r="D7" s="3" t="s">
        <v>809</v>
      </c>
      <c r="E7" s="337">
        <v>38</v>
      </c>
      <c r="F7" s="586">
        <f t="shared" ref="F7:F32" si="0">CEILING(E7*$H$1,1)</f>
        <v>2128</v>
      </c>
      <c r="G7" s="586">
        <f t="shared" ref="G7:G32" si="1">CEILING(F7*0.85,1)</f>
        <v>1809</v>
      </c>
    </row>
    <row r="8" spans="1:10" ht="16.5" customHeight="1">
      <c r="A8" s="645"/>
      <c r="B8" s="347"/>
      <c r="C8" s="479"/>
      <c r="D8" s="347"/>
      <c r="E8" s="349"/>
      <c r="F8" s="347" t="s">
        <v>814</v>
      </c>
      <c r="G8" s="347" t="s">
        <v>1762</v>
      </c>
    </row>
    <row r="9" spans="1:10" ht="70.5" customHeight="1">
      <c r="A9" s="646" t="s">
        <v>1750</v>
      </c>
      <c r="B9" s="56"/>
      <c r="C9" s="657" t="s">
        <v>1754</v>
      </c>
      <c r="D9" s="55" t="s">
        <v>809</v>
      </c>
      <c r="E9" s="55">
        <v>50</v>
      </c>
      <c r="F9" s="585">
        <v>2650</v>
      </c>
      <c r="G9" s="585">
        <f t="shared" si="1"/>
        <v>2253</v>
      </c>
      <c r="H9" s="434"/>
      <c r="I9" s="52"/>
      <c r="J9" s="52"/>
    </row>
    <row r="10" spans="1:10" ht="75" customHeight="1">
      <c r="A10" s="647" t="s">
        <v>1862</v>
      </c>
      <c r="B10" s="641"/>
      <c r="C10" s="4" t="s">
        <v>1953</v>
      </c>
      <c r="D10" s="3" t="s">
        <v>809</v>
      </c>
      <c r="E10" s="337">
        <v>66</v>
      </c>
      <c r="F10" s="586">
        <f t="shared" si="0"/>
        <v>3696</v>
      </c>
      <c r="G10" s="586">
        <f t="shared" si="1"/>
        <v>3142</v>
      </c>
    </row>
    <row r="11" spans="1:10" ht="75" customHeight="1">
      <c r="A11" s="648" t="s">
        <v>1747</v>
      </c>
      <c r="B11" s="56"/>
      <c r="C11" s="472" t="s">
        <v>1755</v>
      </c>
      <c r="D11" s="55" t="s">
        <v>809</v>
      </c>
      <c r="E11" s="55">
        <v>81.400000000000006</v>
      </c>
      <c r="F11" s="585">
        <f t="shared" ref="F11:F12" si="2">CEILING(E11*$H$1,1)</f>
        <v>4559</v>
      </c>
      <c r="G11" s="585">
        <f t="shared" ref="G11:G12" si="3">CEILING(F11*0.85,1)</f>
        <v>3876</v>
      </c>
    </row>
    <row r="12" spans="1:10" ht="81.75" customHeight="1">
      <c r="A12" s="648" t="s">
        <v>1746</v>
      </c>
      <c r="B12" s="642"/>
      <c r="C12" s="472" t="s">
        <v>1756</v>
      </c>
      <c r="D12" s="55" t="s">
        <v>809</v>
      </c>
      <c r="E12" s="55">
        <v>94.6</v>
      </c>
      <c r="F12" s="585">
        <f t="shared" si="2"/>
        <v>5298</v>
      </c>
      <c r="G12" s="585">
        <f t="shared" si="3"/>
        <v>4504</v>
      </c>
    </row>
    <row r="13" spans="1:10" ht="80.25" customHeight="1">
      <c r="A13" s="47" t="s">
        <v>1863</v>
      </c>
      <c r="B13" s="7"/>
      <c r="C13" s="4" t="s">
        <v>1748</v>
      </c>
      <c r="D13" s="3" t="s">
        <v>809</v>
      </c>
      <c r="E13" s="337">
        <v>114.4</v>
      </c>
      <c r="F13" s="586">
        <f t="shared" si="0"/>
        <v>6407</v>
      </c>
      <c r="G13" s="586">
        <f t="shared" si="1"/>
        <v>5446</v>
      </c>
    </row>
    <row r="14" spans="1:10" ht="73.5" customHeight="1">
      <c r="A14" s="47" t="s">
        <v>1864</v>
      </c>
      <c r="C14" s="4" t="s">
        <v>1590</v>
      </c>
      <c r="D14" s="3"/>
      <c r="E14" s="337">
        <v>162.80000000000001</v>
      </c>
      <c r="F14" s="586">
        <f t="shared" si="0"/>
        <v>9117</v>
      </c>
      <c r="G14" s="586">
        <f t="shared" si="1"/>
        <v>7750</v>
      </c>
    </row>
    <row r="15" spans="1:10">
      <c r="A15" s="649" t="s">
        <v>943</v>
      </c>
      <c r="B15" s="16"/>
      <c r="C15" s="17"/>
      <c r="D15" s="17"/>
      <c r="E15" s="346"/>
      <c r="F15" s="354" t="s">
        <v>814</v>
      </c>
      <c r="G15" s="347" t="s">
        <v>1762</v>
      </c>
    </row>
    <row r="16" spans="1:10" s="52" customFormat="1" ht="81" customHeight="1">
      <c r="A16" s="644" t="s">
        <v>1749</v>
      </c>
      <c r="B16" s="508"/>
      <c r="C16" s="511" t="s">
        <v>1829</v>
      </c>
      <c r="D16" s="232" t="s">
        <v>809</v>
      </c>
      <c r="E16" s="509">
        <v>50</v>
      </c>
      <c r="F16" s="585">
        <v>2650</v>
      </c>
      <c r="G16" s="585">
        <f t="shared" ref="G16" si="4">CEILING(F16*0.85,1)</f>
        <v>2253</v>
      </c>
      <c r="H16" s="497"/>
    </row>
    <row r="17" spans="1:9" ht="78.75" customHeight="1">
      <c r="A17" s="496" t="s">
        <v>1872</v>
      </c>
      <c r="B17" s="7"/>
      <c r="C17" s="511" t="s">
        <v>1829</v>
      </c>
      <c r="D17" s="3" t="s">
        <v>809</v>
      </c>
      <c r="E17" s="337">
        <v>57.2</v>
      </c>
      <c r="F17" s="585">
        <v>2650</v>
      </c>
      <c r="G17" s="585">
        <f t="shared" ref="G17" si="5">CEILING(F17*0.85,1)</f>
        <v>2253</v>
      </c>
    </row>
    <row r="18" spans="1:9" ht="73.5" customHeight="1">
      <c r="A18" s="496" t="s">
        <v>1860</v>
      </c>
      <c r="B18" s="7"/>
      <c r="C18" s="658" t="s">
        <v>1432</v>
      </c>
      <c r="D18" s="3" t="s">
        <v>809</v>
      </c>
      <c r="E18" s="337">
        <v>74.8</v>
      </c>
      <c r="F18" s="586">
        <f t="shared" si="0"/>
        <v>4189</v>
      </c>
      <c r="G18" s="586">
        <f t="shared" si="1"/>
        <v>3561</v>
      </c>
    </row>
    <row r="19" spans="1:9" ht="83.25" customHeight="1">
      <c r="A19" s="496" t="s">
        <v>1861</v>
      </c>
      <c r="B19" s="7"/>
      <c r="C19" s="658" t="s">
        <v>1431</v>
      </c>
      <c r="D19" s="3" t="s">
        <v>809</v>
      </c>
      <c r="E19" s="337">
        <v>63.8</v>
      </c>
      <c r="F19" s="586">
        <f t="shared" si="0"/>
        <v>3573</v>
      </c>
      <c r="G19" s="586">
        <f t="shared" si="1"/>
        <v>3038</v>
      </c>
    </row>
    <row r="20" spans="1:9">
      <c r="A20" s="649" t="s">
        <v>1822</v>
      </c>
      <c r="B20" s="16"/>
      <c r="C20" s="17"/>
      <c r="D20" s="17"/>
      <c r="E20" s="346"/>
      <c r="F20" s="354" t="s">
        <v>814</v>
      </c>
      <c r="G20" s="347" t="s">
        <v>1762</v>
      </c>
    </row>
    <row r="21" spans="1:9" ht="83.25" customHeight="1">
      <c r="A21" s="650" t="s">
        <v>1823</v>
      </c>
      <c r="B21" s="7"/>
      <c r="C21" s="511" t="s">
        <v>1821</v>
      </c>
      <c r="D21" s="232" t="s">
        <v>809</v>
      </c>
      <c r="E21" s="232">
        <v>378.4</v>
      </c>
      <c r="F21" s="585">
        <f t="shared" ref="F21" si="6">CEILING(E21*$H$1,1)</f>
        <v>21191</v>
      </c>
      <c r="G21" s="585">
        <f t="shared" ref="G21" si="7">CEILING(F21*0.85,1)</f>
        <v>18013</v>
      </c>
    </row>
    <row r="22" spans="1:9" ht="83.25" customHeight="1">
      <c r="A22" s="496" t="s">
        <v>1867</v>
      </c>
      <c r="B22" s="622"/>
      <c r="C22" s="511" t="s">
        <v>1955</v>
      </c>
      <c r="D22" s="232" t="s">
        <v>809</v>
      </c>
      <c r="E22" s="232">
        <v>598.4</v>
      </c>
      <c r="F22" s="585">
        <f t="shared" ref="F22" si="8">CEILING(E22*$H$1,1)</f>
        <v>33511</v>
      </c>
      <c r="G22" s="585">
        <f t="shared" ref="G22" si="9">CEILING(F22*0.85,1)</f>
        <v>28485</v>
      </c>
    </row>
    <row r="23" spans="1:9" ht="19.5" customHeight="1">
      <c r="A23" s="645" t="s">
        <v>1427</v>
      </c>
      <c r="B23" s="347"/>
      <c r="C23" s="348" t="s">
        <v>1584</v>
      </c>
      <c r="D23" s="347"/>
      <c r="E23" s="349"/>
      <c r="F23" s="347" t="s">
        <v>814</v>
      </c>
      <c r="G23" s="347">
        <v>-0.15</v>
      </c>
    </row>
    <row r="24" spans="1:9" s="52" customFormat="1" ht="92.25" customHeight="1">
      <c r="A24" s="651" t="s">
        <v>1429</v>
      </c>
      <c r="B24" s="271"/>
      <c r="C24" s="579" t="s">
        <v>1591</v>
      </c>
      <c r="D24" s="3" t="s">
        <v>809</v>
      </c>
      <c r="E24" s="337">
        <v>78</v>
      </c>
      <c r="F24" s="586">
        <f t="shared" si="0"/>
        <v>4368</v>
      </c>
      <c r="G24" s="586">
        <f t="shared" si="1"/>
        <v>3713</v>
      </c>
    </row>
    <row r="25" spans="1:9" s="52" customFormat="1" ht="17.25" customHeight="1">
      <c r="A25" s="649"/>
      <c r="B25" s="16"/>
      <c r="C25" s="345"/>
      <c r="D25" s="16"/>
      <c r="E25" s="344"/>
      <c r="F25" s="354" t="s">
        <v>814</v>
      </c>
      <c r="G25" s="354">
        <v>-0.15</v>
      </c>
    </row>
    <row r="26" spans="1:9" ht="78.75" customHeight="1">
      <c r="A26" s="652" t="s">
        <v>1426</v>
      </c>
      <c r="B26" s="7"/>
      <c r="C26" s="589" t="s">
        <v>1958</v>
      </c>
      <c r="D26" s="3" t="s">
        <v>809</v>
      </c>
      <c r="E26" s="337">
        <v>138.6</v>
      </c>
      <c r="F26" s="586">
        <f t="shared" si="0"/>
        <v>7762</v>
      </c>
      <c r="G26" s="586">
        <f t="shared" si="1"/>
        <v>6598</v>
      </c>
    </row>
    <row r="27" spans="1:9" ht="76.5" customHeight="1">
      <c r="A27" s="652" t="s">
        <v>1425</v>
      </c>
      <c r="B27" s="7"/>
      <c r="C27" s="589" t="s">
        <v>1959</v>
      </c>
      <c r="D27" s="3" t="s">
        <v>809</v>
      </c>
      <c r="E27" s="337">
        <v>198</v>
      </c>
      <c r="F27" s="585">
        <f t="shared" si="0"/>
        <v>11088</v>
      </c>
      <c r="G27" s="585">
        <f t="shared" si="1"/>
        <v>9425</v>
      </c>
    </row>
    <row r="28" spans="1:9" ht="76.5" customHeight="1">
      <c r="A28" s="653" t="s">
        <v>1957</v>
      </c>
      <c r="B28" s="575"/>
      <c r="C28" s="511" t="s">
        <v>1965</v>
      </c>
      <c r="D28" s="3" t="s">
        <v>809</v>
      </c>
      <c r="E28" s="337"/>
      <c r="F28" s="585">
        <v>11800</v>
      </c>
      <c r="G28" s="585">
        <f t="shared" si="1"/>
        <v>10030</v>
      </c>
    </row>
    <row r="29" spans="1:9" ht="66" customHeight="1">
      <c r="A29" s="652" t="s">
        <v>1592</v>
      </c>
      <c r="B29" s="510"/>
      <c r="C29" s="590" t="s">
        <v>1960</v>
      </c>
      <c r="D29" s="48" t="s">
        <v>809</v>
      </c>
      <c r="E29" s="512">
        <v>241.5</v>
      </c>
      <c r="F29" s="585">
        <v>12800</v>
      </c>
      <c r="G29" s="585">
        <f t="shared" si="1"/>
        <v>10880</v>
      </c>
    </row>
    <row r="30" spans="1:9" ht="72.75" customHeight="1">
      <c r="A30" s="654" t="s">
        <v>1428</v>
      </c>
      <c r="C30" s="591" t="s">
        <v>1961</v>
      </c>
      <c r="D30" s="350" t="s">
        <v>809</v>
      </c>
      <c r="E30" s="351">
        <v>327.8</v>
      </c>
      <c r="F30" s="585">
        <f t="shared" si="0"/>
        <v>18357</v>
      </c>
      <c r="G30" s="585">
        <f t="shared" si="1"/>
        <v>15604</v>
      </c>
      <c r="H30" s="275"/>
      <c r="I30" s="276"/>
    </row>
    <row r="31" spans="1:9" ht="87.75" customHeight="1">
      <c r="A31" s="654" t="s">
        <v>1695</v>
      </c>
      <c r="C31" s="591" t="s">
        <v>1962</v>
      </c>
      <c r="D31" s="350" t="s">
        <v>809</v>
      </c>
      <c r="E31" s="351">
        <v>457.6</v>
      </c>
      <c r="F31" s="586">
        <f t="shared" si="0"/>
        <v>25626</v>
      </c>
      <c r="G31" s="586">
        <f t="shared" ref="G31" si="10">CEILING(F31*0.85,1)</f>
        <v>21783</v>
      </c>
      <c r="H31" s="275"/>
      <c r="I31" s="276"/>
    </row>
    <row r="32" spans="1:9" ht="87.75" customHeight="1">
      <c r="A32" s="652" t="s">
        <v>1593</v>
      </c>
      <c r="B32" s="7"/>
      <c r="C32" s="589" t="s">
        <v>1963</v>
      </c>
      <c r="D32" s="3" t="s">
        <v>809</v>
      </c>
      <c r="E32" s="352">
        <v>752.4</v>
      </c>
      <c r="F32" s="586">
        <f t="shared" si="0"/>
        <v>42135</v>
      </c>
      <c r="G32" s="586">
        <f t="shared" si="1"/>
        <v>35815</v>
      </c>
    </row>
    <row r="33" spans="1:7" ht="76.5" customHeight="1">
      <c r="A33" s="655" t="s">
        <v>1757</v>
      </c>
      <c r="B33" s="274"/>
      <c r="C33" s="592" t="s">
        <v>1964</v>
      </c>
      <c r="D33" s="273" t="s">
        <v>809</v>
      </c>
      <c r="E33" s="483">
        <v>814</v>
      </c>
      <c r="F33" s="587">
        <f t="shared" ref="F33" si="11">CEILING(E33*$H$1,1)</f>
        <v>45584</v>
      </c>
      <c r="G33" s="587">
        <f t="shared" ref="G33" si="12">CEILING(F33*0.85,1)</f>
        <v>38747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0"/>
  </sheetPr>
  <dimension ref="B1:K58"/>
  <sheetViews>
    <sheetView workbookViewId="0">
      <selection activeCell="H1" sqref="H1"/>
    </sheetView>
  </sheetViews>
  <sheetFormatPr defaultRowHeight="15"/>
  <cols>
    <col min="1" max="1" width="3.140625" customWidth="1"/>
    <col min="2" max="2" width="17.7109375" style="557" customWidth="1"/>
    <col min="3" max="3" width="20.140625" style="52" customWidth="1"/>
    <col min="4" max="4" width="60.7109375" customWidth="1"/>
    <col min="5" max="5" width="7.28515625" customWidth="1"/>
    <col min="6" max="6" width="7.5703125" style="357" hidden="1" customWidth="1"/>
    <col min="7" max="7" width="10.42578125" style="52" customWidth="1"/>
    <col min="9" max="9" width="11.7109375" style="42" customWidth="1"/>
    <col min="11" max="11" width="10.28515625" customWidth="1"/>
  </cols>
  <sheetData>
    <row r="1" spans="2:10" ht="90" customHeight="1">
      <c r="I1" s="42">
        <v>56</v>
      </c>
    </row>
    <row r="2" spans="2:10" s="575" customFormat="1">
      <c r="B2" s="468"/>
      <c r="C2" s="272"/>
      <c r="D2" s="498"/>
      <c r="E2" s="498"/>
      <c r="F2" s="676"/>
      <c r="G2" s="272"/>
      <c r="H2" s="498"/>
      <c r="I2" s="677"/>
    </row>
    <row r="3" spans="2:10">
      <c r="B3" s="47"/>
      <c r="C3" s="48"/>
      <c r="D3" s="3" t="s">
        <v>888</v>
      </c>
      <c r="E3" s="3"/>
      <c r="F3" s="358"/>
      <c r="G3" s="48" t="s">
        <v>822</v>
      </c>
      <c r="H3" s="3" t="s">
        <v>1762</v>
      </c>
    </row>
    <row r="4" spans="2:10" ht="15.75">
      <c r="B4" s="659" t="s">
        <v>975</v>
      </c>
      <c r="C4" s="60"/>
      <c r="D4" s="611" t="s">
        <v>1763</v>
      </c>
      <c r="E4" s="60"/>
      <c r="F4" s="360"/>
      <c r="G4" s="60"/>
      <c r="H4" s="60"/>
      <c r="I4" s="62"/>
      <c r="J4" s="24"/>
    </row>
    <row r="5" spans="2:10" ht="68.25" customHeight="1">
      <c r="B5" s="660" t="s">
        <v>972</v>
      </c>
      <c r="C5" s="622"/>
      <c r="D5" s="612" t="s">
        <v>1764</v>
      </c>
      <c r="E5" s="48" t="s">
        <v>809</v>
      </c>
      <c r="F5" s="361">
        <v>107.8</v>
      </c>
      <c r="G5" s="595">
        <f>CEILING(F5*$I$1,1)</f>
        <v>6037</v>
      </c>
      <c r="H5" s="596">
        <f>CEILING(G5*0.85,1)</f>
        <v>5132</v>
      </c>
      <c r="I5" s="62"/>
      <c r="J5" s="24"/>
    </row>
    <row r="6" spans="2:10" ht="65.25" customHeight="1">
      <c r="B6" s="661" t="s">
        <v>973</v>
      </c>
      <c r="C6" s="622"/>
      <c r="D6" s="612" t="s">
        <v>1967</v>
      </c>
      <c r="E6" s="48" t="s">
        <v>809</v>
      </c>
      <c r="F6" s="362">
        <v>118.8</v>
      </c>
      <c r="G6" s="595">
        <f t="shared" ref="G6:G56" si="0">CEILING(F6*$I$1,1)</f>
        <v>6653</v>
      </c>
      <c r="H6" s="596">
        <f t="shared" ref="H6:H56" si="1">CEILING(G6*0.85,1)</f>
        <v>5656</v>
      </c>
      <c r="I6" s="62"/>
      <c r="J6" s="24"/>
    </row>
    <row r="7" spans="2:10" ht="75">
      <c r="B7" s="662" t="s">
        <v>974</v>
      </c>
      <c r="C7" s="622"/>
      <c r="D7" s="612" t="s">
        <v>1765</v>
      </c>
      <c r="E7" s="48" t="s">
        <v>809</v>
      </c>
      <c r="F7" s="362">
        <v>193.6</v>
      </c>
      <c r="G7" s="595">
        <f t="shared" si="0"/>
        <v>10842</v>
      </c>
      <c r="H7" s="596">
        <f t="shared" si="1"/>
        <v>9216</v>
      </c>
      <c r="I7" s="62"/>
      <c r="J7" s="24"/>
    </row>
    <row r="8" spans="2:10" ht="96" customHeight="1">
      <c r="B8" s="662" t="s">
        <v>1583</v>
      </c>
      <c r="C8" s="622"/>
      <c r="D8" s="612" t="s">
        <v>1766</v>
      </c>
      <c r="E8" s="48" t="s">
        <v>809</v>
      </c>
      <c r="F8" s="362">
        <v>213.4</v>
      </c>
      <c r="G8" s="595">
        <f t="shared" si="0"/>
        <v>11951</v>
      </c>
      <c r="H8" s="596">
        <f t="shared" si="1"/>
        <v>10159</v>
      </c>
      <c r="I8" s="62"/>
      <c r="J8" s="24"/>
    </row>
    <row r="9" spans="2:10" ht="77.25" customHeight="1">
      <c r="B9" s="663" t="s">
        <v>1868</v>
      </c>
      <c r="C9" s="622"/>
      <c r="D9" s="612" t="s">
        <v>1767</v>
      </c>
      <c r="E9" s="48" t="s">
        <v>809</v>
      </c>
      <c r="F9" s="362">
        <v>224.4</v>
      </c>
      <c r="G9" s="595">
        <f t="shared" si="0"/>
        <v>12567</v>
      </c>
      <c r="H9" s="596">
        <f t="shared" si="1"/>
        <v>10682</v>
      </c>
      <c r="I9" s="62"/>
      <c r="J9" s="24"/>
    </row>
    <row r="10" spans="2:10" ht="81.75" customHeight="1">
      <c r="B10" s="664" t="s">
        <v>1865</v>
      </c>
      <c r="C10" s="622"/>
      <c r="D10" s="613" t="s">
        <v>1866</v>
      </c>
      <c r="E10" s="480"/>
      <c r="F10" s="555">
        <v>81.400000000000006</v>
      </c>
      <c r="G10" s="598">
        <f t="shared" ref="G10" si="2">CEILING(F10*$I$1,1)</f>
        <v>4559</v>
      </c>
      <c r="H10" s="599">
        <f t="shared" ref="H10" si="3">CEILING(G10*0.85,1)</f>
        <v>3876</v>
      </c>
      <c r="I10" s="62"/>
      <c r="J10" s="24"/>
    </row>
    <row r="11" spans="2:10" ht="73.5" customHeight="1">
      <c r="B11" s="663" t="s">
        <v>1870</v>
      </c>
      <c r="C11" s="622"/>
      <c r="D11" s="612" t="s">
        <v>1768</v>
      </c>
      <c r="E11" s="48" t="s">
        <v>809</v>
      </c>
      <c r="F11" s="362">
        <v>110</v>
      </c>
      <c r="G11" s="595">
        <f t="shared" si="0"/>
        <v>6160</v>
      </c>
      <c r="H11" s="596">
        <f t="shared" si="1"/>
        <v>5236</v>
      </c>
      <c r="I11" s="62"/>
      <c r="J11" s="24"/>
    </row>
    <row r="12" spans="2:10" ht="84" customHeight="1">
      <c r="B12" s="663" t="s">
        <v>1869</v>
      </c>
      <c r="C12" s="622"/>
      <c r="D12" s="612" t="s">
        <v>1769</v>
      </c>
      <c r="E12" s="48" t="s">
        <v>809</v>
      </c>
      <c r="F12" s="362">
        <v>182.6</v>
      </c>
      <c r="G12" s="595">
        <f t="shared" si="0"/>
        <v>10226</v>
      </c>
      <c r="H12" s="596">
        <f t="shared" si="1"/>
        <v>8693</v>
      </c>
      <c r="I12" s="62"/>
      <c r="J12" s="24"/>
    </row>
    <row r="13" spans="2:10" ht="80.25" customHeight="1">
      <c r="B13" s="663" t="s">
        <v>1871</v>
      </c>
      <c r="C13" s="622"/>
      <c r="D13" s="612" t="s">
        <v>1770</v>
      </c>
      <c r="E13" s="48" t="s">
        <v>809</v>
      </c>
      <c r="F13" s="362">
        <v>200.2</v>
      </c>
      <c r="G13" s="595">
        <f t="shared" si="0"/>
        <v>11212</v>
      </c>
      <c r="H13" s="596">
        <f t="shared" si="1"/>
        <v>9531</v>
      </c>
      <c r="I13" s="62"/>
      <c r="J13" s="24"/>
    </row>
    <row r="14" spans="2:10" ht="24" customHeight="1">
      <c r="B14" s="659" t="s">
        <v>1261</v>
      </c>
      <c r="C14" s="623" t="s">
        <v>1584</v>
      </c>
      <c r="D14" s="611" t="s">
        <v>1763</v>
      </c>
      <c r="E14" s="60"/>
      <c r="F14" s="360"/>
      <c r="G14" s="60" t="s">
        <v>822</v>
      </c>
      <c r="H14" s="60" t="s">
        <v>1762</v>
      </c>
    </row>
    <row r="15" spans="2:10" ht="74.25" customHeight="1">
      <c r="B15" s="665" t="s">
        <v>1814</v>
      </c>
      <c r="C15" s="624"/>
      <c r="D15" s="465" t="s">
        <v>1771</v>
      </c>
      <c r="E15" s="55" t="s">
        <v>809</v>
      </c>
      <c r="F15" s="359">
        <v>72</v>
      </c>
      <c r="G15" s="595">
        <f t="shared" si="0"/>
        <v>4032</v>
      </c>
      <c r="H15" s="596">
        <f t="shared" si="1"/>
        <v>3428</v>
      </c>
    </row>
    <row r="16" spans="2:10" ht="66" customHeight="1">
      <c r="B16" s="665" t="s">
        <v>1815</v>
      </c>
      <c r="C16" s="625"/>
      <c r="D16" s="466" t="s">
        <v>1772</v>
      </c>
      <c r="E16" s="55" t="s">
        <v>809</v>
      </c>
      <c r="F16" s="359">
        <v>130</v>
      </c>
      <c r="G16" s="595">
        <f t="shared" si="0"/>
        <v>7280</v>
      </c>
      <c r="H16" s="596">
        <f t="shared" si="1"/>
        <v>6188</v>
      </c>
    </row>
    <row r="17" spans="2:11" ht="42.75" customHeight="1">
      <c r="B17" s="609" t="s">
        <v>1935</v>
      </c>
      <c r="C17" s="48"/>
      <c r="D17" s="614" t="s">
        <v>897</v>
      </c>
      <c r="E17" s="3" t="s">
        <v>809</v>
      </c>
      <c r="F17" s="358">
        <v>63</v>
      </c>
      <c r="G17" s="595">
        <f t="shared" si="0"/>
        <v>3528</v>
      </c>
      <c r="H17" s="596">
        <f t="shared" si="1"/>
        <v>2999</v>
      </c>
    </row>
    <row r="18" spans="2:11" ht="60" customHeight="1">
      <c r="B18" s="666" t="s">
        <v>918</v>
      </c>
      <c r="C18" s="55"/>
      <c r="D18" s="615" t="s">
        <v>919</v>
      </c>
      <c r="E18" s="44" t="s">
        <v>809</v>
      </c>
      <c r="F18" s="358">
        <v>118.8</v>
      </c>
      <c r="G18" s="355">
        <v>5400</v>
      </c>
      <c r="H18" s="356">
        <f t="shared" si="1"/>
        <v>4590</v>
      </c>
      <c r="I18" s="608"/>
    </row>
    <row r="19" spans="2:11" ht="79.5" customHeight="1">
      <c r="B19" s="609" t="s">
        <v>1816</v>
      </c>
      <c r="C19" s="48"/>
      <c r="D19" s="614" t="s">
        <v>897</v>
      </c>
      <c r="E19" s="44" t="s">
        <v>809</v>
      </c>
      <c r="F19" s="358">
        <v>63</v>
      </c>
      <c r="G19" s="595">
        <f t="shared" si="0"/>
        <v>3528</v>
      </c>
      <c r="H19" s="596">
        <f t="shared" si="1"/>
        <v>2999</v>
      </c>
    </row>
    <row r="20" spans="2:11" ht="79.5" customHeight="1">
      <c r="B20" s="666" t="s">
        <v>898</v>
      </c>
      <c r="C20" s="55"/>
      <c r="D20" s="615" t="s">
        <v>899</v>
      </c>
      <c r="E20" s="44" t="s">
        <v>809</v>
      </c>
      <c r="F20" s="358">
        <v>118.8</v>
      </c>
      <c r="G20" s="355">
        <v>5400</v>
      </c>
      <c r="H20" s="356">
        <f t="shared" si="1"/>
        <v>4590</v>
      </c>
      <c r="I20" s="608"/>
    </row>
    <row r="21" spans="2:11" ht="79.5" hidden="1" customHeight="1">
      <c r="B21" s="666"/>
      <c r="C21" s="55"/>
      <c r="D21" s="615"/>
      <c r="E21" s="44"/>
      <c r="F21" s="358">
        <v>132</v>
      </c>
      <c r="G21" s="355">
        <f t="shared" si="0"/>
        <v>7392</v>
      </c>
      <c r="H21" s="356">
        <f t="shared" si="1"/>
        <v>6284</v>
      </c>
    </row>
    <row r="22" spans="2:11" ht="79.5" customHeight="1">
      <c r="B22" s="609" t="s">
        <v>1793</v>
      </c>
      <c r="C22" s="232"/>
      <c r="D22" s="616" t="s">
        <v>1818</v>
      </c>
      <c r="E22" s="232" t="s">
        <v>809</v>
      </c>
      <c r="F22" s="499">
        <v>86</v>
      </c>
      <c r="G22" s="595">
        <f t="shared" si="0"/>
        <v>4816</v>
      </c>
      <c r="H22" s="596">
        <f t="shared" si="1"/>
        <v>4094</v>
      </c>
    </row>
    <row r="23" spans="2:11" ht="15" customHeight="1">
      <c r="B23" s="667"/>
      <c r="C23" s="61"/>
      <c r="D23" s="617"/>
      <c r="E23" s="61"/>
      <c r="F23" s="360"/>
      <c r="G23" s="478" t="s">
        <v>822</v>
      </c>
      <c r="H23" s="60" t="s">
        <v>1762</v>
      </c>
    </row>
    <row r="24" spans="2:11" ht="47.25" customHeight="1">
      <c r="B24" s="609" t="s">
        <v>906</v>
      </c>
      <c r="C24" s="48"/>
      <c r="D24" s="614" t="s">
        <v>907</v>
      </c>
      <c r="E24" s="3" t="s">
        <v>809</v>
      </c>
      <c r="F24" s="358"/>
      <c r="G24" s="355">
        <v>6200</v>
      </c>
      <c r="H24" s="356">
        <f t="shared" si="1"/>
        <v>5270</v>
      </c>
      <c r="I24" s="600"/>
      <c r="J24" s="601"/>
      <c r="K24" s="601"/>
    </row>
    <row r="25" spans="2:11" ht="64.5" customHeight="1">
      <c r="B25" s="666" t="s">
        <v>962</v>
      </c>
      <c r="C25" s="55"/>
      <c r="D25" s="615" t="s">
        <v>1773</v>
      </c>
      <c r="E25" s="44" t="s">
        <v>809</v>
      </c>
      <c r="F25" s="358"/>
      <c r="G25" s="355">
        <v>6900</v>
      </c>
      <c r="H25" s="356">
        <f t="shared" si="1"/>
        <v>5865</v>
      </c>
      <c r="I25" s="600"/>
      <c r="J25" s="601"/>
      <c r="K25" s="601"/>
    </row>
    <row r="26" spans="2:11" ht="60">
      <c r="B26" s="609" t="s">
        <v>908</v>
      </c>
      <c r="C26" s="48"/>
      <c r="D26" s="614" t="s">
        <v>909</v>
      </c>
      <c r="E26" s="3" t="s">
        <v>809</v>
      </c>
      <c r="F26" s="358">
        <v>160.6</v>
      </c>
      <c r="G26" s="595">
        <f t="shared" si="0"/>
        <v>8994</v>
      </c>
      <c r="H26" s="596">
        <f t="shared" si="1"/>
        <v>7645</v>
      </c>
    </row>
    <row r="27" spans="2:11" ht="90">
      <c r="B27" s="609" t="s">
        <v>910</v>
      </c>
      <c r="C27" s="48"/>
      <c r="D27" s="614" t="s">
        <v>911</v>
      </c>
      <c r="E27" s="3" t="s">
        <v>809</v>
      </c>
      <c r="F27" s="358">
        <v>213.4</v>
      </c>
      <c r="G27" s="595">
        <f t="shared" si="0"/>
        <v>11951</v>
      </c>
      <c r="H27" s="596">
        <f t="shared" si="1"/>
        <v>10159</v>
      </c>
    </row>
    <row r="28" spans="2:11" ht="99.75" customHeight="1">
      <c r="B28" s="609" t="s">
        <v>912</v>
      </c>
      <c r="C28" s="48"/>
      <c r="D28" s="614" t="s">
        <v>913</v>
      </c>
      <c r="E28" s="3" t="s">
        <v>809</v>
      </c>
      <c r="F28" s="358">
        <v>275</v>
      </c>
      <c r="G28" s="595">
        <f t="shared" si="0"/>
        <v>15400</v>
      </c>
      <c r="H28" s="596">
        <f t="shared" si="1"/>
        <v>13090</v>
      </c>
    </row>
    <row r="29" spans="2:11" ht="77.25">
      <c r="B29" s="668" t="s">
        <v>1433</v>
      </c>
      <c r="C29" s="622"/>
      <c r="D29" s="467" t="s">
        <v>1774</v>
      </c>
      <c r="E29" s="3" t="s">
        <v>809</v>
      </c>
      <c r="F29" s="358">
        <v>163.21</v>
      </c>
      <c r="G29" s="595">
        <v>8650</v>
      </c>
      <c r="H29" s="596">
        <f t="shared" si="1"/>
        <v>7353</v>
      </c>
      <c r="I29" s="229"/>
    </row>
    <row r="30" spans="2:11" ht="105">
      <c r="B30" s="609" t="s">
        <v>1259</v>
      </c>
      <c r="C30" s="48"/>
      <c r="D30" s="468" t="s">
        <v>1775</v>
      </c>
      <c r="E30" s="48" t="s">
        <v>809</v>
      </c>
      <c r="F30" s="359">
        <v>167.92</v>
      </c>
      <c r="G30" s="595">
        <v>8900</v>
      </c>
      <c r="H30" s="596">
        <f t="shared" si="1"/>
        <v>7565</v>
      </c>
      <c r="I30" s="229"/>
    </row>
    <row r="31" spans="2:11" ht="73.5" customHeight="1">
      <c r="B31" s="665" t="s">
        <v>1260</v>
      </c>
      <c r="C31" s="624"/>
      <c r="D31" s="469" t="s">
        <v>1776</v>
      </c>
      <c r="E31" s="55" t="s">
        <v>809</v>
      </c>
      <c r="F31" s="359">
        <v>248.6</v>
      </c>
      <c r="G31" s="595">
        <f t="shared" si="0"/>
        <v>13922</v>
      </c>
      <c r="H31" s="596">
        <f t="shared" si="1"/>
        <v>11834</v>
      </c>
    </row>
    <row r="32" spans="2:11" ht="99.75" customHeight="1">
      <c r="B32" s="669" t="s">
        <v>1824</v>
      </c>
      <c r="C32" s="626"/>
      <c r="D32" s="502" t="s">
        <v>1825</v>
      </c>
      <c r="E32" s="503" t="s">
        <v>809</v>
      </c>
      <c r="F32" s="504">
        <v>94.6</v>
      </c>
      <c r="G32" s="506">
        <f t="shared" ref="G32:G33" si="4">CEILING(F32*$I$1,1)</f>
        <v>5298</v>
      </c>
      <c r="H32" s="507">
        <f t="shared" ref="H32:H33" si="5">CEILING(G32*0.85,1)</f>
        <v>4504</v>
      </c>
    </row>
    <row r="33" spans="2:9" ht="105" customHeight="1">
      <c r="B33" s="669" t="s">
        <v>1952</v>
      </c>
      <c r="C33" s="626"/>
      <c r="D33" s="628" t="s">
        <v>1826</v>
      </c>
      <c r="E33" s="503" t="s">
        <v>809</v>
      </c>
      <c r="F33" s="504">
        <v>147.4</v>
      </c>
      <c r="G33" s="506">
        <f t="shared" si="4"/>
        <v>8255</v>
      </c>
      <c r="H33" s="507">
        <f t="shared" si="5"/>
        <v>7017</v>
      </c>
    </row>
    <row r="34" spans="2:9" ht="105">
      <c r="B34" s="609" t="s">
        <v>1258</v>
      </c>
      <c r="C34" s="48"/>
      <c r="D34" s="618" t="s">
        <v>1777</v>
      </c>
      <c r="E34" s="48" t="s">
        <v>809</v>
      </c>
      <c r="F34" s="359">
        <v>188.31</v>
      </c>
      <c r="G34" s="355">
        <v>9980</v>
      </c>
      <c r="H34" s="356">
        <f t="shared" si="1"/>
        <v>8483</v>
      </c>
      <c r="I34" s="229"/>
    </row>
    <row r="35" spans="2:9" ht="15.75">
      <c r="B35" s="659" t="s">
        <v>1262</v>
      </c>
      <c r="C35" s="60"/>
      <c r="D35" s="611" t="s">
        <v>1763</v>
      </c>
      <c r="E35" s="60"/>
      <c r="F35" s="360"/>
      <c r="G35" s="423" t="s">
        <v>822</v>
      </c>
      <c r="H35" s="60" t="s">
        <v>1762</v>
      </c>
    </row>
    <row r="36" spans="2:9" ht="63.75">
      <c r="B36" s="663" t="s">
        <v>1010</v>
      </c>
      <c r="C36" s="7"/>
      <c r="D36" s="470" t="s">
        <v>1778</v>
      </c>
      <c r="E36" s="55" t="s">
        <v>809</v>
      </c>
      <c r="F36" s="359">
        <v>222.2</v>
      </c>
      <c r="G36" s="595">
        <f t="shared" si="0"/>
        <v>12444</v>
      </c>
      <c r="H36" s="596">
        <f t="shared" si="1"/>
        <v>10578</v>
      </c>
      <c r="I36" s="63"/>
    </row>
    <row r="37" spans="2:9" ht="78.75" customHeight="1">
      <c r="B37" s="670" t="s">
        <v>1837</v>
      </c>
      <c r="C37" s="48"/>
      <c r="D37" s="619" t="s">
        <v>1827</v>
      </c>
      <c r="E37" s="3" t="s">
        <v>809</v>
      </c>
      <c r="F37" s="359">
        <v>90.2</v>
      </c>
      <c r="G37" s="355">
        <v>3500</v>
      </c>
      <c r="H37" s="356">
        <f t="shared" si="1"/>
        <v>2975</v>
      </c>
      <c r="I37" s="229"/>
    </row>
    <row r="38" spans="2:9" ht="125.25" customHeight="1">
      <c r="B38" s="671" t="s">
        <v>1838</v>
      </c>
      <c r="C38" s="57"/>
      <c r="D38" s="614" t="s">
        <v>1836</v>
      </c>
      <c r="E38" s="49" t="s">
        <v>809</v>
      </c>
      <c r="F38" s="359">
        <v>160.6</v>
      </c>
      <c r="G38" s="355">
        <v>6500</v>
      </c>
      <c r="H38" s="356">
        <f t="shared" si="1"/>
        <v>5525</v>
      </c>
    </row>
    <row r="39" spans="2:9">
      <c r="B39" s="672" t="s">
        <v>1263</v>
      </c>
      <c r="C39" s="179"/>
      <c r="D39" s="620"/>
      <c r="E39" s="179"/>
      <c r="F39" s="360"/>
      <c r="G39" s="60" t="s">
        <v>822</v>
      </c>
      <c r="H39" s="60" t="s">
        <v>1762</v>
      </c>
      <c r="I39" s="63"/>
    </row>
    <row r="40" spans="2:9" s="500" customFormat="1" ht="76.5">
      <c r="B40" s="610" t="s">
        <v>1751</v>
      </c>
      <c r="C40" s="627"/>
      <c r="D40" s="621" t="s">
        <v>1779</v>
      </c>
      <c r="E40" s="232" t="s">
        <v>809</v>
      </c>
      <c r="F40" s="499">
        <v>503.8</v>
      </c>
      <c r="G40" s="595">
        <f t="shared" ref="G40:G41" si="6">CEILING(F40*$I$1,1)</f>
        <v>28213</v>
      </c>
      <c r="H40" s="596">
        <f t="shared" ref="H40:H41" si="7">CEILING(G40*0.85,1)</f>
        <v>23982</v>
      </c>
      <c r="I40" s="501"/>
    </row>
    <row r="41" spans="2:9" s="500" customFormat="1" ht="76.5">
      <c r="B41" s="610" t="s">
        <v>1752</v>
      </c>
      <c r="C41" s="627"/>
      <c r="D41" s="621" t="s">
        <v>1780</v>
      </c>
      <c r="E41" s="232" t="s">
        <v>809</v>
      </c>
      <c r="F41" s="499">
        <v>565.4</v>
      </c>
      <c r="G41" s="595">
        <f t="shared" si="6"/>
        <v>31663</v>
      </c>
      <c r="H41" s="596">
        <f t="shared" si="7"/>
        <v>26914</v>
      </c>
      <c r="I41" s="501"/>
    </row>
    <row r="42" spans="2:9" ht="90">
      <c r="B42" s="609" t="s">
        <v>930</v>
      </c>
      <c r="C42" s="48"/>
      <c r="D42" s="614" t="s">
        <v>931</v>
      </c>
      <c r="E42" s="3" t="s">
        <v>809</v>
      </c>
      <c r="F42" s="359">
        <v>1276</v>
      </c>
      <c r="G42" s="595">
        <f t="shared" si="0"/>
        <v>71456</v>
      </c>
      <c r="H42" s="596">
        <f t="shared" si="1"/>
        <v>60738</v>
      </c>
    </row>
    <row r="43" spans="2:9">
      <c r="B43" s="471" t="s">
        <v>932</v>
      </c>
      <c r="C43" s="435" t="s">
        <v>1584</v>
      </c>
      <c r="D43" s="471"/>
      <c r="E43" s="288"/>
      <c r="F43" s="436"/>
      <c r="G43" s="597" t="s">
        <v>822</v>
      </c>
      <c r="H43" s="597" t="s">
        <v>1762</v>
      </c>
    </row>
    <row r="44" spans="2:9">
      <c r="B44" s="47"/>
      <c r="C44" s="48"/>
      <c r="D44" s="4"/>
      <c r="E44" s="3"/>
      <c r="F44" s="359"/>
      <c r="G44" s="595"/>
      <c r="H44" s="596"/>
      <c r="I44" s="64"/>
    </row>
    <row r="45" spans="2:9" ht="75">
      <c r="B45" s="472" t="s">
        <v>971</v>
      </c>
      <c r="C45"/>
      <c r="D45" s="472" t="s">
        <v>1781</v>
      </c>
      <c r="E45" s="55" t="s">
        <v>809</v>
      </c>
      <c r="F45" s="359">
        <v>78</v>
      </c>
      <c r="G45" s="595">
        <f t="shared" si="0"/>
        <v>4368</v>
      </c>
      <c r="H45" s="596">
        <f t="shared" si="1"/>
        <v>3713</v>
      </c>
      <c r="I45" s="65"/>
    </row>
    <row r="46" spans="2:9" ht="103.5" customHeight="1">
      <c r="B46" s="47" t="s">
        <v>933</v>
      </c>
      <c r="C46" s="48"/>
      <c r="D46" s="4" t="s">
        <v>934</v>
      </c>
      <c r="E46" s="55" t="s">
        <v>809</v>
      </c>
      <c r="F46" s="359">
        <v>112</v>
      </c>
      <c r="G46" s="355">
        <v>4600</v>
      </c>
      <c r="H46" s="356">
        <f t="shared" si="1"/>
        <v>3910</v>
      </c>
      <c r="I46" s="629"/>
    </row>
    <row r="47" spans="2:9" ht="49.5" customHeight="1">
      <c r="B47" s="47" t="s">
        <v>1585</v>
      </c>
      <c r="C47" s="48"/>
      <c r="D47" s="4" t="s">
        <v>1817</v>
      </c>
      <c r="E47" s="3" t="s">
        <v>809</v>
      </c>
      <c r="F47" s="359">
        <v>151.80000000000001</v>
      </c>
      <c r="G47" s="577">
        <v>5800</v>
      </c>
      <c r="H47" s="578">
        <f>CEILING(G47*0.85,1)</f>
        <v>4930</v>
      </c>
      <c r="I47" s="629"/>
    </row>
    <row r="48" spans="2:9" ht="75">
      <c r="B48" s="472" t="s">
        <v>1017</v>
      </c>
      <c r="C48" s="48"/>
      <c r="D48" s="47" t="s">
        <v>1782</v>
      </c>
      <c r="E48" s="44" t="s">
        <v>809</v>
      </c>
      <c r="F48" s="359">
        <v>137.72999999999999</v>
      </c>
      <c r="G48" s="355">
        <v>7300</v>
      </c>
      <c r="H48" s="356">
        <f t="shared" si="1"/>
        <v>6205</v>
      </c>
      <c r="I48" s="629"/>
    </row>
    <row r="49" spans="2:9">
      <c r="B49" s="59"/>
      <c r="C49" s="60"/>
      <c r="D49" s="59"/>
      <c r="E49" s="60"/>
      <c r="F49" s="360"/>
      <c r="G49" s="423" t="s">
        <v>822</v>
      </c>
      <c r="H49" s="60" t="s">
        <v>1762</v>
      </c>
      <c r="I49" s="66"/>
    </row>
    <row r="50" spans="2:9" ht="75">
      <c r="B50" s="673" t="s">
        <v>964</v>
      </c>
      <c r="C50" s="46"/>
      <c r="D50" s="45" t="s">
        <v>1783</v>
      </c>
      <c r="E50" s="3" t="s">
        <v>809</v>
      </c>
      <c r="F50" s="359">
        <v>206.61</v>
      </c>
      <c r="G50" s="595">
        <v>10950</v>
      </c>
      <c r="H50" s="596">
        <f t="shared" si="1"/>
        <v>9308</v>
      </c>
      <c r="I50" s="230"/>
    </row>
    <row r="51" spans="2:9" ht="70.5" customHeight="1">
      <c r="B51" s="674" t="s">
        <v>1795</v>
      </c>
      <c r="C51" s="174"/>
      <c r="D51" s="233" t="s">
        <v>1819</v>
      </c>
      <c r="E51" s="3" t="s">
        <v>809</v>
      </c>
      <c r="F51" s="499">
        <v>321.2</v>
      </c>
      <c r="G51" s="595">
        <f t="shared" ref="G51" si="8">CEILING(F51*$I$1,1)</f>
        <v>17988</v>
      </c>
      <c r="H51" s="596">
        <f t="shared" ref="H51" si="9">CEILING(G51*0.85,1)</f>
        <v>15290</v>
      </c>
      <c r="I51" s="230"/>
    </row>
    <row r="52" spans="2:9" ht="70.5" customHeight="1">
      <c r="B52" s="47" t="s">
        <v>1586</v>
      </c>
      <c r="C52" s="232"/>
      <c r="D52" s="233" t="s">
        <v>1784</v>
      </c>
      <c r="E52" s="3" t="s">
        <v>809</v>
      </c>
      <c r="F52" s="359">
        <v>187</v>
      </c>
      <c r="G52" s="595">
        <f t="shared" si="0"/>
        <v>10472</v>
      </c>
      <c r="H52" s="596">
        <f t="shared" si="1"/>
        <v>8902</v>
      </c>
      <c r="I52" s="230"/>
    </row>
    <row r="53" spans="2:9" ht="75">
      <c r="B53" s="472" t="s">
        <v>963</v>
      </c>
      <c r="C53" s="55"/>
      <c r="D53" s="45" t="s">
        <v>1785</v>
      </c>
      <c r="E53" s="44" t="s">
        <v>809</v>
      </c>
      <c r="F53" s="359">
        <v>242</v>
      </c>
      <c r="G53" s="595">
        <f t="shared" si="0"/>
        <v>13552</v>
      </c>
      <c r="H53" s="596">
        <f t="shared" si="1"/>
        <v>11520</v>
      </c>
      <c r="I53" s="231"/>
    </row>
    <row r="54" spans="2:9" ht="75">
      <c r="B54" s="47" t="s">
        <v>1019</v>
      </c>
      <c r="C54" s="48"/>
      <c r="D54" s="47" t="s">
        <v>1786</v>
      </c>
      <c r="E54" s="3" t="s">
        <v>809</v>
      </c>
      <c r="F54" s="359">
        <v>424.6</v>
      </c>
      <c r="G54" s="595">
        <f t="shared" si="0"/>
        <v>23778</v>
      </c>
      <c r="H54" s="596">
        <f t="shared" si="1"/>
        <v>20212</v>
      </c>
      <c r="I54" s="180"/>
    </row>
    <row r="55" spans="2:9" ht="81" customHeight="1">
      <c r="B55" s="233" t="s">
        <v>1820</v>
      </c>
      <c r="C55" s="500"/>
      <c r="D55" s="233" t="s">
        <v>1828</v>
      </c>
      <c r="E55" s="232" t="s">
        <v>809</v>
      </c>
      <c r="F55" s="499">
        <v>457.6</v>
      </c>
      <c r="G55" s="595">
        <f t="shared" ref="G55" si="10">CEILING(F55*$I$1,1)</f>
        <v>25626</v>
      </c>
      <c r="H55" s="596">
        <f t="shared" ref="H55" si="11">CEILING(G55*0.85,1)</f>
        <v>21783</v>
      </c>
      <c r="I55" s="180"/>
    </row>
    <row r="56" spans="2:9" ht="75">
      <c r="B56" s="472" t="s">
        <v>1018</v>
      </c>
      <c r="C56" s="55"/>
      <c r="D56" s="472" t="s">
        <v>1787</v>
      </c>
      <c r="E56" s="55" t="s">
        <v>809</v>
      </c>
      <c r="F56" s="359">
        <v>814</v>
      </c>
      <c r="G56" s="596">
        <f t="shared" si="0"/>
        <v>45584</v>
      </c>
      <c r="H56" s="596">
        <f t="shared" si="1"/>
        <v>38747</v>
      </c>
      <c r="I56" s="25"/>
    </row>
    <row r="57" spans="2:9">
      <c r="B57" s="675"/>
      <c r="C57" s="58"/>
      <c r="D57" s="53"/>
      <c r="E57" s="353"/>
      <c r="F57" s="363"/>
      <c r="G57" s="53"/>
      <c r="H57" s="53"/>
      <c r="I57" s="67"/>
    </row>
    <row r="58" spans="2:9">
      <c r="D58" s="54"/>
      <c r="E58" s="54"/>
      <c r="F58" s="364"/>
      <c r="G58" s="54"/>
      <c r="H58" s="54"/>
      <c r="I58" s="67"/>
    </row>
  </sheetData>
  <mergeCells count="2">
    <mergeCell ref="I24:K24"/>
    <mergeCell ref="I25:K2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H6"/>
  <sheetViews>
    <sheetView workbookViewId="0">
      <selection activeCell="G5" sqref="G5"/>
    </sheetView>
  </sheetViews>
  <sheetFormatPr defaultRowHeight="15"/>
  <cols>
    <col min="1" max="1" width="2.42578125" customWidth="1"/>
    <col min="2" max="2" width="25.140625" customWidth="1"/>
    <col min="3" max="3" width="7" customWidth="1"/>
    <col min="4" max="4" width="10.140625" customWidth="1"/>
    <col min="6" max="6" width="13" customWidth="1"/>
  </cols>
  <sheetData>
    <row r="1" spans="1:8" ht="90" customHeight="1"/>
    <row r="3" spans="1:8">
      <c r="A3" s="2"/>
      <c r="B3" s="3"/>
      <c r="C3" s="3"/>
      <c r="D3" s="3"/>
      <c r="E3" s="3"/>
    </row>
    <row r="4" spans="1:8" ht="12.75" customHeight="1">
      <c r="A4" s="2"/>
      <c r="B4" s="288"/>
      <c r="C4" s="288"/>
      <c r="D4" s="288" t="s">
        <v>822</v>
      </c>
      <c r="E4" s="288" t="s">
        <v>1762</v>
      </c>
    </row>
    <row r="5" spans="1:8" ht="30" customHeight="1">
      <c r="A5" s="2"/>
      <c r="B5" s="3" t="s">
        <v>1956</v>
      </c>
      <c r="C5" s="5" t="s">
        <v>809</v>
      </c>
      <c r="D5" s="576">
        <v>9600</v>
      </c>
      <c r="E5" s="576">
        <f t="shared" ref="E5:E6" si="0">D5*0.85</f>
        <v>8160</v>
      </c>
      <c r="F5" s="588"/>
    </row>
    <row r="6" spans="1:8" ht="33.75" customHeight="1">
      <c r="A6" s="2"/>
      <c r="B6" s="3" t="s">
        <v>810</v>
      </c>
      <c r="C6" s="5" t="s">
        <v>809</v>
      </c>
      <c r="D6" s="50">
        <v>35000</v>
      </c>
      <c r="E6" s="50">
        <f t="shared" si="0"/>
        <v>29750</v>
      </c>
      <c r="F6" s="593"/>
      <c r="G6" s="387"/>
      <c r="H6" s="387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0"/>
  </sheetPr>
  <dimension ref="B1:H23"/>
  <sheetViews>
    <sheetView topLeftCell="B1" workbookViewId="0">
      <selection activeCell="G1" sqref="G1"/>
    </sheetView>
  </sheetViews>
  <sheetFormatPr defaultRowHeight="15"/>
  <cols>
    <col min="1" max="1" width="3.140625" customWidth="1"/>
    <col min="2" max="2" width="24.85546875" customWidth="1"/>
    <col min="3" max="3" width="27.7109375" customWidth="1"/>
    <col min="4" max="4" width="33.7109375" customWidth="1"/>
    <col min="5" max="5" width="10.28515625" style="42" hidden="1" customWidth="1"/>
    <col min="6" max="6" width="6.5703125" customWidth="1"/>
    <col min="7" max="7" width="8.5703125" style="51" customWidth="1"/>
    <col min="8" max="8" width="13.28515625" style="42" customWidth="1"/>
  </cols>
  <sheetData>
    <row r="1" spans="2:8" ht="91.5" customHeight="1">
      <c r="H1" s="42">
        <v>56</v>
      </c>
    </row>
    <row r="3" spans="2:8">
      <c r="B3" s="3" t="s">
        <v>953</v>
      </c>
      <c r="C3" s="3"/>
      <c r="D3" s="3" t="s">
        <v>954</v>
      </c>
      <c r="E3" s="5"/>
      <c r="F3" s="3"/>
      <c r="G3" s="44"/>
      <c r="H3" s="43"/>
    </row>
    <row r="4" spans="2:8" ht="15.75" customHeight="1">
      <c r="B4" s="48"/>
      <c r="C4" s="48"/>
      <c r="D4" s="47"/>
      <c r="E4" s="385"/>
      <c r="F4" s="47"/>
      <c r="G4" s="630"/>
      <c r="H4" s="481"/>
    </row>
    <row r="5" spans="2:8" ht="33.75" customHeight="1">
      <c r="B5" s="3"/>
      <c r="C5" s="3"/>
      <c r="D5" s="4"/>
      <c r="E5" s="384"/>
      <c r="F5" s="4"/>
      <c r="G5" s="580" t="s">
        <v>822</v>
      </c>
      <c r="H5" s="43"/>
    </row>
    <row r="6" spans="2:8" ht="79.5" customHeight="1">
      <c r="B6" s="482" t="s">
        <v>1936</v>
      </c>
      <c r="C6" s="3"/>
      <c r="D6" s="464" t="s">
        <v>1938</v>
      </c>
      <c r="E6" s="384">
        <v>72</v>
      </c>
      <c r="F6" s="4" t="s">
        <v>809</v>
      </c>
      <c r="G6" s="581">
        <f>CEILING(E6*$H$1,1)</f>
        <v>4032</v>
      </c>
      <c r="H6" s="43"/>
    </row>
    <row r="7" spans="2:8" ht="70.5" customHeight="1">
      <c r="B7" s="566" t="s">
        <v>1937</v>
      </c>
      <c r="C7" s="3"/>
      <c r="D7" s="464" t="s">
        <v>1939</v>
      </c>
      <c r="E7" s="384">
        <v>59.4</v>
      </c>
      <c r="F7" s="4" t="s">
        <v>809</v>
      </c>
      <c r="G7" s="581">
        <f t="shared" ref="G7:G10" si="0">CEILING(E7*$H$1,1)</f>
        <v>3327</v>
      </c>
      <c r="H7" s="43"/>
    </row>
    <row r="8" spans="2:8" ht="82.5" customHeight="1">
      <c r="B8" s="482" t="s">
        <v>1940</v>
      </c>
      <c r="C8" s="7"/>
      <c r="D8" s="464" t="s">
        <v>1941</v>
      </c>
      <c r="E8" s="384">
        <v>79.2</v>
      </c>
      <c r="F8" s="4" t="s">
        <v>809</v>
      </c>
      <c r="G8" s="581">
        <f t="shared" si="0"/>
        <v>4436</v>
      </c>
      <c r="H8" s="43"/>
    </row>
    <row r="9" spans="2:8" ht="82.5" customHeight="1">
      <c r="B9" s="482" t="s">
        <v>1942</v>
      </c>
      <c r="C9" s="7"/>
      <c r="D9" s="567" t="s">
        <v>1944</v>
      </c>
      <c r="E9" s="384">
        <v>102.6</v>
      </c>
      <c r="F9" s="4" t="s">
        <v>809</v>
      </c>
      <c r="G9" s="581">
        <f t="shared" si="0"/>
        <v>5746</v>
      </c>
      <c r="H9" s="43"/>
    </row>
    <row r="10" spans="2:8" ht="82.5" customHeight="1">
      <c r="B10" s="482" t="s">
        <v>1943</v>
      </c>
      <c r="D10" s="567" t="s">
        <v>1945</v>
      </c>
      <c r="E10" s="384">
        <v>111.6</v>
      </c>
      <c r="F10" s="4" t="s">
        <v>809</v>
      </c>
      <c r="G10" s="581">
        <f t="shared" si="0"/>
        <v>6250</v>
      </c>
      <c r="H10" s="43"/>
    </row>
    <row r="11" spans="2:8" ht="116.1" customHeight="1">
      <c r="B11" s="3" t="s">
        <v>955</v>
      </c>
      <c r="C11" s="3"/>
      <c r="D11" s="4" t="s">
        <v>956</v>
      </c>
      <c r="E11" s="386">
        <v>86.79</v>
      </c>
      <c r="F11" s="4" t="s">
        <v>809</v>
      </c>
      <c r="G11" s="581">
        <v>4600</v>
      </c>
      <c r="H11" s="183"/>
    </row>
    <row r="12" spans="2:8" ht="123.75" customHeight="1">
      <c r="B12" s="482" t="s">
        <v>1946</v>
      </c>
      <c r="D12" s="567" t="s">
        <v>1954</v>
      </c>
      <c r="E12" s="386">
        <v>113.4</v>
      </c>
      <c r="F12" s="4" t="s">
        <v>809</v>
      </c>
      <c r="G12" s="581">
        <f t="shared" ref="G12:G20" si="1">CEILING(E12*$H$1,1)</f>
        <v>6351</v>
      </c>
      <c r="H12" s="43"/>
    </row>
    <row r="13" spans="2:8" ht="116.1" customHeight="1">
      <c r="B13" s="3" t="s">
        <v>957</v>
      </c>
      <c r="C13" s="3"/>
      <c r="D13" s="4" t="s">
        <v>958</v>
      </c>
      <c r="E13" s="386">
        <v>133.19999999999999</v>
      </c>
      <c r="F13" s="4" t="s">
        <v>809</v>
      </c>
      <c r="G13" s="581">
        <f t="shared" si="1"/>
        <v>7460</v>
      </c>
      <c r="H13" s="43"/>
    </row>
    <row r="14" spans="2:8" ht="116.1" customHeight="1">
      <c r="B14" s="3" t="s">
        <v>959</v>
      </c>
      <c r="C14" s="3"/>
      <c r="D14" s="4" t="s">
        <v>679</v>
      </c>
      <c r="E14" s="386">
        <v>138.6</v>
      </c>
      <c r="F14" s="4" t="s">
        <v>809</v>
      </c>
      <c r="G14" s="582">
        <f t="shared" si="1"/>
        <v>7762</v>
      </c>
      <c r="H14" s="43"/>
    </row>
    <row r="15" spans="2:8" ht="122.25" customHeight="1">
      <c r="B15" s="50" t="s">
        <v>965</v>
      </c>
      <c r="C15" s="51"/>
      <c r="D15" s="45" t="s">
        <v>1014</v>
      </c>
      <c r="E15" s="386">
        <v>138.6</v>
      </c>
      <c r="F15" s="4" t="s">
        <v>809</v>
      </c>
      <c r="G15" s="582">
        <f t="shared" si="1"/>
        <v>7762</v>
      </c>
      <c r="H15" s="43"/>
    </row>
    <row r="16" spans="2:8" ht="113.25" customHeight="1">
      <c r="B16" s="175" t="s">
        <v>1949</v>
      </c>
      <c r="D16" s="24" t="s">
        <v>1015</v>
      </c>
      <c r="E16" s="386">
        <v>203.4</v>
      </c>
      <c r="F16" s="4" t="s">
        <v>809</v>
      </c>
      <c r="G16" s="582">
        <f t="shared" si="1"/>
        <v>11391</v>
      </c>
      <c r="H16" s="43"/>
    </row>
    <row r="17" spans="2:8" ht="133.5" customHeight="1">
      <c r="B17" s="382" t="s">
        <v>1475</v>
      </c>
      <c r="D17" s="383" t="s">
        <v>1476</v>
      </c>
      <c r="E17" s="386">
        <v>322.2</v>
      </c>
      <c r="F17" s="4" t="s">
        <v>809</v>
      </c>
      <c r="G17" s="582">
        <f t="shared" si="1"/>
        <v>18044</v>
      </c>
      <c r="H17" s="43"/>
    </row>
    <row r="18" spans="2:8" ht="23.25" customHeight="1">
      <c r="B18" s="568"/>
      <c r="C18" s="569"/>
      <c r="D18" s="570"/>
      <c r="E18" s="571"/>
      <c r="F18" s="572"/>
      <c r="G18" s="583"/>
      <c r="H18" s="43"/>
    </row>
    <row r="19" spans="2:8" ht="133.5" customHeight="1">
      <c r="B19" s="574" t="s">
        <v>1948</v>
      </c>
      <c r="D19" s="573" t="s">
        <v>1947</v>
      </c>
      <c r="E19" s="386">
        <v>45</v>
      </c>
      <c r="F19" s="4" t="s">
        <v>809</v>
      </c>
      <c r="G19" s="581">
        <f t="shared" si="1"/>
        <v>2520</v>
      </c>
      <c r="H19" s="43"/>
    </row>
    <row r="20" spans="2:8" ht="96.75" customHeight="1">
      <c r="B20" s="19" t="s">
        <v>966</v>
      </c>
      <c r="C20" s="19"/>
      <c r="D20" s="4" t="s">
        <v>967</v>
      </c>
      <c r="E20" s="386">
        <v>57.6</v>
      </c>
      <c r="F20" s="4" t="s">
        <v>809</v>
      </c>
      <c r="G20" s="581">
        <f t="shared" si="1"/>
        <v>3226</v>
      </c>
      <c r="H20" s="43"/>
    </row>
    <row r="21" spans="2:8" ht="116.1" customHeight="1">
      <c r="B21" s="48" t="s">
        <v>970</v>
      </c>
      <c r="C21" s="48"/>
      <c r="D21" s="47" t="s">
        <v>1011</v>
      </c>
      <c r="E21" s="386">
        <v>45.28</v>
      </c>
      <c r="F21" s="4" t="s">
        <v>809</v>
      </c>
      <c r="G21" s="581">
        <v>2400</v>
      </c>
      <c r="H21" s="629"/>
    </row>
    <row r="22" spans="2:8" ht="116.1" customHeight="1">
      <c r="B22" s="48" t="s">
        <v>1012</v>
      </c>
      <c r="C22" s="48"/>
      <c r="D22" s="47" t="s">
        <v>1013</v>
      </c>
      <c r="E22" s="386">
        <v>62.25</v>
      </c>
      <c r="F22" s="4" t="s">
        <v>809</v>
      </c>
      <c r="G22" s="581">
        <v>3300</v>
      </c>
      <c r="H22" s="183"/>
    </row>
    <row r="23" spans="2:8">
      <c r="B23" s="564"/>
      <c r="C23" s="564"/>
      <c r="D23" s="564"/>
      <c r="E23" s="565"/>
      <c r="F23" s="564"/>
      <c r="G23" s="584"/>
      <c r="H23" s="608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B1:F8"/>
  <sheetViews>
    <sheetView workbookViewId="0">
      <selection activeCell="H1" sqref="H1"/>
    </sheetView>
  </sheetViews>
  <sheetFormatPr defaultRowHeight="15"/>
  <cols>
    <col min="1" max="1" width="3.140625" customWidth="1"/>
    <col min="2" max="2" width="27.140625" customWidth="1"/>
    <col min="3" max="3" width="57.85546875" customWidth="1"/>
  </cols>
  <sheetData>
    <row r="1" spans="2:6" ht="91.5" customHeight="1"/>
    <row r="3" spans="2:6">
      <c r="B3" s="18" t="s">
        <v>944</v>
      </c>
      <c r="C3" s="18"/>
      <c r="D3" s="18"/>
      <c r="E3" s="18"/>
      <c r="F3" s="18"/>
    </row>
    <row r="4" spans="2:6">
      <c r="B4" s="2"/>
      <c r="C4" s="2"/>
      <c r="D4" s="2"/>
      <c r="E4" s="2"/>
      <c r="F4" s="2"/>
    </row>
    <row r="5" spans="2:6">
      <c r="B5" s="3" t="s">
        <v>811</v>
      </c>
      <c r="C5" s="4" t="s">
        <v>888</v>
      </c>
      <c r="D5" s="3"/>
      <c r="E5" s="3" t="s">
        <v>945</v>
      </c>
      <c r="F5" s="3" t="s">
        <v>946</v>
      </c>
    </row>
    <row r="6" spans="2:6" ht="60">
      <c r="B6" s="8" t="s">
        <v>947</v>
      </c>
      <c r="C6" s="4" t="s">
        <v>948</v>
      </c>
      <c r="D6" s="3" t="s">
        <v>809</v>
      </c>
      <c r="E6" s="3">
        <v>3050</v>
      </c>
      <c r="F6" s="3">
        <v>2800</v>
      </c>
    </row>
    <row r="7" spans="2:6" ht="60">
      <c r="B7" s="8" t="s">
        <v>949</v>
      </c>
      <c r="C7" s="4" t="s">
        <v>950</v>
      </c>
      <c r="D7" s="3" t="s">
        <v>809</v>
      </c>
      <c r="E7" s="3">
        <v>1420</v>
      </c>
      <c r="F7" s="3">
        <v>1300</v>
      </c>
    </row>
    <row r="8" spans="2:6" ht="60">
      <c r="B8" s="8" t="s">
        <v>951</v>
      </c>
      <c r="C8" s="4" t="s">
        <v>952</v>
      </c>
      <c r="D8" s="3" t="s">
        <v>809</v>
      </c>
      <c r="E8" s="3">
        <v>1870</v>
      </c>
      <c r="F8" s="3">
        <v>1750</v>
      </c>
    </row>
  </sheetData>
  <phoneticPr fontId="0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0"/>
  </sheetPr>
  <dimension ref="B1:G8"/>
  <sheetViews>
    <sheetView workbookViewId="0">
      <selection activeCell="D10" sqref="D10"/>
    </sheetView>
  </sheetViews>
  <sheetFormatPr defaultRowHeight="15"/>
  <cols>
    <col min="1" max="1" width="3.140625" customWidth="1"/>
    <col min="2" max="2" width="15.7109375" customWidth="1"/>
    <col min="3" max="3" width="22.42578125" customWidth="1"/>
    <col min="4" max="4" width="57.85546875" customWidth="1"/>
    <col min="5" max="5" width="7.42578125" customWidth="1"/>
  </cols>
  <sheetData>
    <row r="1" spans="2:7" ht="72.75" customHeight="1"/>
    <row r="2" spans="2:7" s="20" customFormat="1">
      <c r="B2" s="678"/>
      <c r="C2" s="678"/>
      <c r="D2" s="678"/>
      <c r="E2" s="678"/>
      <c r="F2" s="678"/>
      <c r="G2" s="678"/>
    </row>
    <row r="3" spans="2:7">
      <c r="B3" s="2"/>
      <c r="C3" s="2"/>
      <c r="D3" s="2"/>
      <c r="E3" s="2"/>
      <c r="F3" s="2"/>
      <c r="G3" s="2"/>
    </row>
    <row r="4" spans="2:7">
      <c r="B4" s="3" t="s">
        <v>811</v>
      </c>
      <c r="C4" s="3"/>
      <c r="D4" s="4" t="s">
        <v>888</v>
      </c>
      <c r="E4" s="3"/>
      <c r="F4" s="60" t="s">
        <v>822</v>
      </c>
      <c r="G4" s="60" t="s">
        <v>1762</v>
      </c>
    </row>
    <row r="5" spans="2:7" ht="95.25" customHeight="1">
      <c r="B5" s="513" t="s">
        <v>1859</v>
      </c>
      <c r="C5" s="8"/>
      <c r="D5" s="579" t="s">
        <v>1833</v>
      </c>
      <c r="E5" s="3" t="s">
        <v>809</v>
      </c>
      <c r="F5" s="495">
        <v>6650</v>
      </c>
      <c r="G5" s="495">
        <v>6650</v>
      </c>
    </row>
    <row r="6" spans="2:7" ht="80.25" customHeight="1">
      <c r="B6" s="513" t="s">
        <v>1831</v>
      </c>
      <c r="C6" s="7"/>
      <c r="D6" s="4" t="s">
        <v>1834</v>
      </c>
      <c r="E6" s="3" t="s">
        <v>809</v>
      </c>
      <c r="F6" s="514">
        <v>630</v>
      </c>
      <c r="G6" s="514">
        <f>F6*0.85</f>
        <v>535.5</v>
      </c>
    </row>
    <row r="7" spans="2:7" ht="75.75" customHeight="1">
      <c r="B7" s="513" t="s">
        <v>1832</v>
      </c>
      <c r="C7" s="8"/>
      <c r="D7" s="4" t="s">
        <v>1835</v>
      </c>
      <c r="E7" s="3" t="s">
        <v>809</v>
      </c>
      <c r="F7" s="495">
        <v>2400</v>
      </c>
      <c r="G7" s="495">
        <f>F7*0.85</f>
        <v>2040</v>
      </c>
    </row>
    <row r="8" spans="2:7" ht="48" customHeight="1"/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0"/>
  </sheetPr>
  <dimension ref="B1:M61"/>
  <sheetViews>
    <sheetView workbookViewId="0">
      <selection activeCell="H2" sqref="H2"/>
    </sheetView>
  </sheetViews>
  <sheetFormatPr defaultRowHeight="15"/>
  <cols>
    <col min="1" max="1" width="3.140625" style="20" customWidth="1"/>
    <col min="2" max="2" width="6.42578125" style="26" customWidth="1"/>
    <col min="3" max="3" width="14" style="20" customWidth="1"/>
    <col min="4" max="4" width="61.140625" style="20" customWidth="1"/>
    <col min="5" max="6" width="10.7109375" style="27" customWidth="1"/>
    <col min="7" max="7" width="9.140625" style="515"/>
    <col min="8" max="9" width="9.140625" style="516"/>
    <col min="10" max="10" width="9.140625" style="517"/>
    <col min="11" max="13" width="9.140625" style="183"/>
    <col min="14" max="251" width="9.140625" style="20"/>
    <col min="252" max="252" width="3.140625" style="20" customWidth="1"/>
    <col min="253" max="253" width="6.42578125" style="20" customWidth="1"/>
    <col min="254" max="254" width="14" style="20" customWidth="1"/>
    <col min="255" max="255" width="61.140625" style="20" customWidth="1"/>
    <col min="256" max="258" width="10.7109375" style="20" customWidth="1"/>
    <col min="259" max="260" width="14.28515625" style="20" bestFit="1" customWidth="1"/>
    <col min="261" max="507" width="9.140625" style="20"/>
    <col min="508" max="508" width="3.140625" style="20" customWidth="1"/>
    <col min="509" max="509" width="6.42578125" style="20" customWidth="1"/>
    <col min="510" max="510" width="14" style="20" customWidth="1"/>
    <col min="511" max="511" width="61.140625" style="20" customWidth="1"/>
    <col min="512" max="514" width="10.7109375" style="20" customWidth="1"/>
    <col min="515" max="516" width="14.28515625" style="20" bestFit="1" customWidth="1"/>
    <col min="517" max="763" width="9.140625" style="20"/>
    <col min="764" max="764" width="3.140625" style="20" customWidth="1"/>
    <col min="765" max="765" width="6.42578125" style="20" customWidth="1"/>
    <col min="766" max="766" width="14" style="20" customWidth="1"/>
    <col min="767" max="767" width="61.140625" style="20" customWidth="1"/>
    <col min="768" max="770" width="10.7109375" style="20" customWidth="1"/>
    <col min="771" max="772" width="14.28515625" style="20" bestFit="1" customWidth="1"/>
    <col min="773" max="1019" width="9.140625" style="20"/>
    <col min="1020" max="1020" width="3.140625" style="20" customWidth="1"/>
    <col min="1021" max="1021" width="6.42578125" style="20" customWidth="1"/>
    <col min="1022" max="1022" width="14" style="20" customWidth="1"/>
    <col min="1023" max="1023" width="61.140625" style="20" customWidth="1"/>
    <col min="1024" max="1026" width="10.7109375" style="20" customWidth="1"/>
    <col min="1027" max="1028" width="14.28515625" style="20" bestFit="1" customWidth="1"/>
    <col min="1029" max="1275" width="9.140625" style="20"/>
    <col min="1276" max="1276" width="3.140625" style="20" customWidth="1"/>
    <col min="1277" max="1277" width="6.42578125" style="20" customWidth="1"/>
    <col min="1278" max="1278" width="14" style="20" customWidth="1"/>
    <col min="1279" max="1279" width="61.140625" style="20" customWidth="1"/>
    <col min="1280" max="1282" width="10.7109375" style="20" customWidth="1"/>
    <col min="1283" max="1284" width="14.28515625" style="20" bestFit="1" customWidth="1"/>
    <col min="1285" max="1531" width="9.140625" style="20"/>
    <col min="1532" max="1532" width="3.140625" style="20" customWidth="1"/>
    <col min="1533" max="1533" width="6.42578125" style="20" customWidth="1"/>
    <col min="1534" max="1534" width="14" style="20" customWidth="1"/>
    <col min="1535" max="1535" width="61.140625" style="20" customWidth="1"/>
    <col min="1536" max="1538" width="10.7109375" style="20" customWidth="1"/>
    <col min="1539" max="1540" width="14.28515625" style="20" bestFit="1" customWidth="1"/>
    <col min="1541" max="1787" width="9.140625" style="20"/>
    <col min="1788" max="1788" width="3.140625" style="20" customWidth="1"/>
    <col min="1789" max="1789" width="6.42578125" style="20" customWidth="1"/>
    <col min="1790" max="1790" width="14" style="20" customWidth="1"/>
    <col min="1791" max="1791" width="61.140625" style="20" customWidth="1"/>
    <col min="1792" max="1794" width="10.7109375" style="20" customWidth="1"/>
    <col min="1795" max="1796" width="14.28515625" style="20" bestFit="1" customWidth="1"/>
    <col min="1797" max="2043" width="9.140625" style="20"/>
    <col min="2044" max="2044" width="3.140625" style="20" customWidth="1"/>
    <col min="2045" max="2045" width="6.42578125" style="20" customWidth="1"/>
    <col min="2046" max="2046" width="14" style="20" customWidth="1"/>
    <col min="2047" max="2047" width="61.140625" style="20" customWidth="1"/>
    <col min="2048" max="2050" width="10.7109375" style="20" customWidth="1"/>
    <col min="2051" max="2052" width="14.28515625" style="20" bestFit="1" customWidth="1"/>
    <col min="2053" max="2299" width="9.140625" style="20"/>
    <col min="2300" max="2300" width="3.140625" style="20" customWidth="1"/>
    <col min="2301" max="2301" width="6.42578125" style="20" customWidth="1"/>
    <col min="2302" max="2302" width="14" style="20" customWidth="1"/>
    <col min="2303" max="2303" width="61.140625" style="20" customWidth="1"/>
    <col min="2304" max="2306" width="10.7109375" style="20" customWidth="1"/>
    <col min="2307" max="2308" width="14.28515625" style="20" bestFit="1" customWidth="1"/>
    <col min="2309" max="2555" width="9.140625" style="20"/>
    <col min="2556" max="2556" width="3.140625" style="20" customWidth="1"/>
    <col min="2557" max="2557" width="6.42578125" style="20" customWidth="1"/>
    <col min="2558" max="2558" width="14" style="20" customWidth="1"/>
    <col min="2559" max="2559" width="61.140625" style="20" customWidth="1"/>
    <col min="2560" max="2562" width="10.7109375" style="20" customWidth="1"/>
    <col min="2563" max="2564" width="14.28515625" style="20" bestFit="1" customWidth="1"/>
    <col min="2565" max="2811" width="9.140625" style="20"/>
    <col min="2812" max="2812" width="3.140625" style="20" customWidth="1"/>
    <col min="2813" max="2813" width="6.42578125" style="20" customWidth="1"/>
    <col min="2814" max="2814" width="14" style="20" customWidth="1"/>
    <col min="2815" max="2815" width="61.140625" style="20" customWidth="1"/>
    <col min="2816" max="2818" width="10.7109375" style="20" customWidth="1"/>
    <col min="2819" max="2820" width="14.28515625" style="20" bestFit="1" customWidth="1"/>
    <col min="2821" max="3067" width="9.140625" style="20"/>
    <col min="3068" max="3068" width="3.140625" style="20" customWidth="1"/>
    <col min="3069" max="3069" width="6.42578125" style="20" customWidth="1"/>
    <col min="3070" max="3070" width="14" style="20" customWidth="1"/>
    <col min="3071" max="3071" width="61.140625" style="20" customWidth="1"/>
    <col min="3072" max="3074" width="10.7109375" style="20" customWidth="1"/>
    <col min="3075" max="3076" width="14.28515625" style="20" bestFit="1" customWidth="1"/>
    <col min="3077" max="3323" width="9.140625" style="20"/>
    <col min="3324" max="3324" width="3.140625" style="20" customWidth="1"/>
    <col min="3325" max="3325" width="6.42578125" style="20" customWidth="1"/>
    <col min="3326" max="3326" width="14" style="20" customWidth="1"/>
    <col min="3327" max="3327" width="61.140625" style="20" customWidth="1"/>
    <col min="3328" max="3330" width="10.7109375" style="20" customWidth="1"/>
    <col min="3331" max="3332" width="14.28515625" style="20" bestFit="1" customWidth="1"/>
    <col min="3333" max="3579" width="9.140625" style="20"/>
    <col min="3580" max="3580" width="3.140625" style="20" customWidth="1"/>
    <col min="3581" max="3581" width="6.42578125" style="20" customWidth="1"/>
    <col min="3582" max="3582" width="14" style="20" customWidth="1"/>
    <col min="3583" max="3583" width="61.140625" style="20" customWidth="1"/>
    <col min="3584" max="3586" width="10.7109375" style="20" customWidth="1"/>
    <col min="3587" max="3588" width="14.28515625" style="20" bestFit="1" customWidth="1"/>
    <col min="3589" max="3835" width="9.140625" style="20"/>
    <col min="3836" max="3836" width="3.140625" style="20" customWidth="1"/>
    <col min="3837" max="3837" width="6.42578125" style="20" customWidth="1"/>
    <col min="3838" max="3838" width="14" style="20" customWidth="1"/>
    <col min="3839" max="3839" width="61.140625" style="20" customWidth="1"/>
    <col min="3840" max="3842" width="10.7109375" style="20" customWidth="1"/>
    <col min="3843" max="3844" width="14.28515625" style="20" bestFit="1" customWidth="1"/>
    <col min="3845" max="4091" width="9.140625" style="20"/>
    <col min="4092" max="4092" width="3.140625" style="20" customWidth="1"/>
    <col min="4093" max="4093" width="6.42578125" style="20" customWidth="1"/>
    <col min="4094" max="4094" width="14" style="20" customWidth="1"/>
    <col min="4095" max="4095" width="61.140625" style="20" customWidth="1"/>
    <col min="4096" max="4098" width="10.7109375" style="20" customWidth="1"/>
    <col min="4099" max="4100" width="14.28515625" style="20" bestFit="1" customWidth="1"/>
    <col min="4101" max="4347" width="9.140625" style="20"/>
    <col min="4348" max="4348" width="3.140625" style="20" customWidth="1"/>
    <col min="4349" max="4349" width="6.42578125" style="20" customWidth="1"/>
    <col min="4350" max="4350" width="14" style="20" customWidth="1"/>
    <col min="4351" max="4351" width="61.140625" style="20" customWidth="1"/>
    <col min="4352" max="4354" width="10.7109375" style="20" customWidth="1"/>
    <col min="4355" max="4356" width="14.28515625" style="20" bestFit="1" customWidth="1"/>
    <col min="4357" max="4603" width="9.140625" style="20"/>
    <col min="4604" max="4604" width="3.140625" style="20" customWidth="1"/>
    <col min="4605" max="4605" width="6.42578125" style="20" customWidth="1"/>
    <col min="4606" max="4606" width="14" style="20" customWidth="1"/>
    <col min="4607" max="4607" width="61.140625" style="20" customWidth="1"/>
    <col min="4608" max="4610" width="10.7109375" style="20" customWidth="1"/>
    <col min="4611" max="4612" width="14.28515625" style="20" bestFit="1" customWidth="1"/>
    <col min="4613" max="4859" width="9.140625" style="20"/>
    <col min="4860" max="4860" width="3.140625" style="20" customWidth="1"/>
    <col min="4861" max="4861" width="6.42578125" style="20" customWidth="1"/>
    <col min="4862" max="4862" width="14" style="20" customWidth="1"/>
    <col min="4863" max="4863" width="61.140625" style="20" customWidth="1"/>
    <col min="4864" max="4866" width="10.7109375" style="20" customWidth="1"/>
    <col min="4867" max="4868" width="14.28515625" style="20" bestFit="1" customWidth="1"/>
    <col min="4869" max="5115" width="9.140625" style="20"/>
    <col min="5116" max="5116" width="3.140625" style="20" customWidth="1"/>
    <col min="5117" max="5117" width="6.42578125" style="20" customWidth="1"/>
    <col min="5118" max="5118" width="14" style="20" customWidth="1"/>
    <col min="5119" max="5119" width="61.140625" style="20" customWidth="1"/>
    <col min="5120" max="5122" width="10.7109375" style="20" customWidth="1"/>
    <col min="5123" max="5124" width="14.28515625" style="20" bestFit="1" customWidth="1"/>
    <col min="5125" max="5371" width="9.140625" style="20"/>
    <col min="5372" max="5372" width="3.140625" style="20" customWidth="1"/>
    <col min="5373" max="5373" width="6.42578125" style="20" customWidth="1"/>
    <col min="5374" max="5374" width="14" style="20" customWidth="1"/>
    <col min="5375" max="5375" width="61.140625" style="20" customWidth="1"/>
    <col min="5376" max="5378" width="10.7109375" style="20" customWidth="1"/>
    <col min="5379" max="5380" width="14.28515625" style="20" bestFit="1" customWidth="1"/>
    <col min="5381" max="5627" width="9.140625" style="20"/>
    <col min="5628" max="5628" width="3.140625" style="20" customWidth="1"/>
    <col min="5629" max="5629" width="6.42578125" style="20" customWidth="1"/>
    <col min="5630" max="5630" width="14" style="20" customWidth="1"/>
    <col min="5631" max="5631" width="61.140625" style="20" customWidth="1"/>
    <col min="5632" max="5634" width="10.7109375" style="20" customWidth="1"/>
    <col min="5635" max="5636" width="14.28515625" style="20" bestFit="1" customWidth="1"/>
    <col min="5637" max="5883" width="9.140625" style="20"/>
    <col min="5884" max="5884" width="3.140625" style="20" customWidth="1"/>
    <col min="5885" max="5885" width="6.42578125" style="20" customWidth="1"/>
    <col min="5886" max="5886" width="14" style="20" customWidth="1"/>
    <col min="5887" max="5887" width="61.140625" style="20" customWidth="1"/>
    <col min="5888" max="5890" width="10.7109375" style="20" customWidth="1"/>
    <col min="5891" max="5892" width="14.28515625" style="20" bestFit="1" customWidth="1"/>
    <col min="5893" max="6139" width="9.140625" style="20"/>
    <col min="6140" max="6140" width="3.140625" style="20" customWidth="1"/>
    <col min="6141" max="6141" width="6.42578125" style="20" customWidth="1"/>
    <col min="6142" max="6142" width="14" style="20" customWidth="1"/>
    <col min="6143" max="6143" width="61.140625" style="20" customWidth="1"/>
    <col min="6144" max="6146" width="10.7109375" style="20" customWidth="1"/>
    <col min="6147" max="6148" width="14.28515625" style="20" bestFit="1" customWidth="1"/>
    <col min="6149" max="6395" width="9.140625" style="20"/>
    <col min="6396" max="6396" width="3.140625" style="20" customWidth="1"/>
    <col min="6397" max="6397" width="6.42578125" style="20" customWidth="1"/>
    <col min="6398" max="6398" width="14" style="20" customWidth="1"/>
    <col min="6399" max="6399" width="61.140625" style="20" customWidth="1"/>
    <col min="6400" max="6402" width="10.7109375" style="20" customWidth="1"/>
    <col min="6403" max="6404" width="14.28515625" style="20" bestFit="1" customWidth="1"/>
    <col min="6405" max="6651" width="9.140625" style="20"/>
    <col min="6652" max="6652" width="3.140625" style="20" customWidth="1"/>
    <col min="6653" max="6653" width="6.42578125" style="20" customWidth="1"/>
    <col min="6654" max="6654" width="14" style="20" customWidth="1"/>
    <col min="6655" max="6655" width="61.140625" style="20" customWidth="1"/>
    <col min="6656" max="6658" width="10.7109375" style="20" customWidth="1"/>
    <col min="6659" max="6660" width="14.28515625" style="20" bestFit="1" customWidth="1"/>
    <col min="6661" max="6907" width="9.140625" style="20"/>
    <col min="6908" max="6908" width="3.140625" style="20" customWidth="1"/>
    <col min="6909" max="6909" width="6.42578125" style="20" customWidth="1"/>
    <col min="6910" max="6910" width="14" style="20" customWidth="1"/>
    <col min="6911" max="6911" width="61.140625" style="20" customWidth="1"/>
    <col min="6912" max="6914" width="10.7109375" style="20" customWidth="1"/>
    <col min="6915" max="6916" width="14.28515625" style="20" bestFit="1" customWidth="1"/>
    <col min="6917" max="7163" width="9.140625" style="20"/>
    <col min="7164" max="7164" width="3.140625" style="20" customWidth="1"/>
    <col min="7165" max="7165" width="6.42578125" style="20" customWidth="1"/>
    <col min="7166" max="7166" width="14" style="20" customWidth="1"/>
    <col min="7167" max="7167" width="61.140625" style="20" customWidth="1"/>
    <col min="7168" max="7170" width="10.7109375" style="20" customWidth="1"/>
    <col min="7171" max="7172" width="14.28515625" style="20" bestFit="1" customWidth="1"/>
    <col min="7173" max="7419" width="9.140625" style="20"/>
    <col min="7420" max="7420" width="3.140625" style="20" customWidth="1"/>
    <col min="7421" max="7421" width="6.42578125" style="20" customWidth="1"/>
    <col min="7422" max="7422" width="14" style="20" customWidth="1"/>
    <col min="7423" max="7423" width="61.140625" style="20" customWidth="1"/>
    <col min="7424" max="7426" width="10.7109375" style="20" customWidth="1"/>
    <col min="7427" max="7428" width="14.28515625" style="20" bestFit="1" customWidth="1"/>
    <col min="7429" max="7675" width="9.140625" style="20"/>
    <col min="7676" max="7676" width="3.140625" style="20" customWidth="1"/>
    <col min="7677" max="7677" width="6.42578125" style="20" customWidth="1"/>
    <col min="7678" max="7678" width="14" style="20" customWidth="1"/>
    <col min="7679" max="7679" width="61.140625" style="20" customWidth="1"/>
    <col min="7680" max="7682" width="10.7109375" style="20" customWidth="1"/>
    <col min="7683" max="7684" width="14.28515625" style="20" bestFit="1" customWidth="1"/>
    <col min="7685" max="7931" width="9.140625" style="20"/>
    <col min="7932" max="7932" width="3.140625" style="20" customWidth="1"/>
    <col min="7933" max="7933" width="6.42578125" style="20" customWidth="1"/>
    <col min="7934" max="7934" width="14" style="20" customWidth="1"/>
    <col min="7935" max="7935" width="61.140625" style="20" customWidth="1"/>
    <col min="7936" max="7938" width="10.7109375" style="20" customWidth="1"/>
    <col min="7939" max="7940" width="14.28515625" style="20" bestFit="1" customWidth="1"/>
    <col min="7941" max="8187" width="9.140625" style="20"/>
    <col min="8188" max="8188" width="3.140625" style="20" customWidth="1"/>
    <col min="8189" max="8189" width="6.42578125" style="20" customWidth="1"/>
    <col min="8190" max="8190" width="14" style="20" customWidth="1"/>
    <col min="8191" max="8191" width="61.140625" style="20" customWidth="1"/>
    <col min="8192" max="8194" width="10.7109375" style="20" customWidth="1"/>
    <col min="8195" max="8196" width="14.28515625" style="20" bestFit="1" customWidth="1"/>
    <col min="8197" max="8443" width="9.140625" style="20"/>
    <col min="8444" max="8444" width="3.140625" style="20" customWidth="1"/>
    <col min="8445" max="8445" width="6.42578125" style="20" customWidth="1"/>
    <col min="8446" max="8446" width="14" style="20" customWidth="1"/>
    <col min="8447" max="8447" width="61.140625" style="20" customWidth="1"/>
    <col min="8448" max="8450" width="10.7109375" style="20" customWidth="1"/>
    <col min="8451" max="8452" width="14.28515625" style="20" bestFit="1" customWidth="1"/>
    <col min="8453" max="8699" width="9.140625" style="20"/>
    <col min="8700" max="8700" width="3.140625" style="20" customWidth="1"/>
    <col min="8701" max="8701" width="6.42578125" style="20" customWidth="1"/>
    <col min="8702" max="8702" width="14" style="20" customWidth="1"/>
    <col min="8703" max="8703" width="61.140625" style="20" customWidth="1"/>
    <col min="8704" max="8706" width="10.7109375" style="20" customWidth="1"/>
    <col min="8707" max="8708" width="14.28515625" style="20" bestFit="1" customWidth="1"/>
    <col min="8709" max="8955" width="9.140625" style="20"/>
    <col min="8956" max="8956" width="3.140625" style="20" customWidth="1"/>
    <col min="8957" max="8957" width="6.42578125" style="20" customWidth="1"/>
    <col min="8958" max="8958" width="14" style="20" customWidth="1"/>
    <col min="8959" max="8959" width="61.140625" style="20" customWidth="1"/>
    <col min="8960" max="8962" width="10.7109375" style="20" customWidth="1"/>
    <col min="8963" max="8964" width="14.28515625" style="20" bestFit="1" customWidth="1"/>
    <col min="8965" max="9211" width="9.140625" style="20"/>
    <col min="9212" max="9212" width="3.140625" style="20" customWidth="1"/>
    <col min="9213" max="9213" width="6.42578125" style="20" customWidth="1"/>
    <col min="9214" max="9214" width="14" style="20" customWidth="1"/>
    <col min="9215" max="9215" width="61.140625" style="20" customWidth="1"/>
    <col min="9216" max="9218" width="10.7109375" style="20" customWidth="1"/>
    <col min="9219" max="9220" width="14.28515625" style="20" bestFit="1" customWidth="1"/>
    <col min="9221" max="9467" width="9.140625" style="20"/>
    <col min="9468" max="9468" width="3.140625" style="20" customWidth="1"/>
    <col min="9469" max="9469" width="6.42578125" style="20" customWidth="1"/>
    <col min="9470" max="9470" width="14" style="20" customWidth="1"/>
    <col min="9471" max="9471" width="61.140625" style="20" customWidth="1"/>
    <col min="9472" max="9474" width="10.7109375" style="20" customWidth="1"/>
    <col min="9475" max="9476" width="14.28515625" style="20" bestFit="1" customWidth="1"/>
    <col min="9477" max="9723" width="9.140625" style="20"/>
    <col min="9724" max="9724" width="3.140625" style="20" customWidth="1"/>
    <col min="9725" max="9725" width="6.42578125" style="20" customWidth="1"/>
    <col min="9726" max="9726" width="14" style="20" customWidth="1"/>
    <col min="9727" max="9727" width="61.140625" style="20" customWidth="1"/>
    <col min="9728" max="9730" width="10.7109375" style="20" customWidth="1"/>
    <col min="9731" max="9732" width="14.28515625" style="20" bestFit="1" customWidth="1"/>
    <col min="9733" max="9979" width="9.140625" style="20"/>
    <col min="9980" max="9980" width="3.140625" style="20" customWidth="1"/>
    <col min="9981" max="9981" width="6.42578125" style="20" customWidth="1"/>
    <col min="9982" max="9982" width="14" style="20" customWidth="1"/>
    <col min="9983" max="9983" width="61.140625" style="20" customWidth="1"/>
    <col min="9984" max="9986" width="10.7109375" style="20" customWidth="1"/>
    <col min="9987" max="9988" width="14.28515625" style="20" bestFit="1" customWidth="1"/>
    <col min="9989" max="10235" width="9.140625" style="20"/>
    <col min="10236" max="10236" width="3.140625" style="20" customWidth="1"/>
    <col min="10237" max="10237" width="6.42578125" style="20" customWidth="1"/>
    <col min="10238" max="10238" width="14" style="20" customWidth="1"/>
    <col min="10239" max="10239" width="61.140625" style="20" customWidth="1"/>
    <col min="10240" max="10242" width="10.7109375" style="20" customWidth="1"/>
    <col min="10243" max="10244" width="14.28515625" style="20" bestFit="1" customWidth="1"/>
    <col min="10245" max="10491" width="9.140625" style="20"/>
    <col min="10492" max="10492" width="3.140625" style="20" customWidth="1"/>
    <col min="10493" max="10493" width="6.42578125" style="20" customWidth="1"/>
    <col min="10494" max="10494" width="14" style="20" customWidth="1"/>
    <col min="10495" max="10495" width="61.140625" style="20" customWidth="1"/>
    <col min="10496" max="10498" width="10.7109375" style="20" customWidth="1"/>
    <col min="10499" max="10500" width="14.28515625" style="20" bestFit="1" customWidth="1"/>
    <col min="10501" max="10747" width="9.140625" style="20"/>
    <col min="10748" max="10748" width="3.140625" style="20" customWidth="1"/>
    <col min="10749" max="10749" width="6.42578125" style="20" customWidth="1"/>
    <col min="10750" max="10750" width="14" style="20" customWidth="1"/>
    <col min="10751" max="10751" width="61.140625" style="20" customWidth="1"/>
    <col min="10752" max="10754" width="10.7109375" style="20" customWidth="1"/>
    <col min="10755" max="10756" width="14.28515625" style="20" bestFit="1" customWidth="1"/>
    <col min="10757" max="11003" width="9.140625" style="20"/>
    <col min="11004" max="11004" width="3.140625" style="20" customWidth="1"/>
    <col min="11005" max="11005" width="6.42578125" style="20" customWidth="1"/>
    <col min="11006" max="11006" width="14" style="20" customWidth="1"/>
    <col min="11007" max="11007" width="61.140625" style="20" customWidth="1"/>
    <col min="11008" max="11010" width="10.7109375" style="20" customWidth="1"/>
    <col min="11011" max="11012" width="14.28515625" style="20" bestFit="1" customWidth="1"/>
    <col min="11013" max="11259" width="9.140625" style="20"/>
    <col min="11260" max="11260" width="3.140625" style="20" customWidth="1"/>
    <col min="11261" max="11261" width="6.42578125" style="20" customWidth="1"/>
    <col min="11262" max="11262" width="14" style="20" customWidth="1"/>
    <col min="11263" max="11263" width="61.140625" style="20" customWidth="1"/>
    <col min="11264" max="11266" width="10.7109375" style="20" customWidth="1"/>
    <col min="11267" max="11268" width="14.28515625" style="20" bestFit="1" customWidth="1"/>
    <col min="11269" max="11515" width="9.140625" style="20"/>
    <col min="11516" max="11516" width="3.140625" style="20" customWidth="1"/>
    <col min="11517" max="11517" width="6.42578125" style="20" customWidth="1"/>
    <col min="11518" max="11518" width="14" style="20" customWidth="1"/>
    <col min="11519" max="11519" width="61.140625" style="20" customWidth="1"/>
    <col min="11520" max="11522" width="10.7109375" style="20" customWidth="1"/>
    <col min="11523" max="11524" width="14.28515625" style="20" bestFit="1" customWidth="1"/>
    <col min="11525" max="11771" width="9.140625" style="20"/>
    <col min="11772" max="11772" width="3.140625" style="20" customWidth="1"/>
    <col min="11773" max="11773" width="6.42578125" style="20" customWidth="1"/>
    <col min="11774" max="11774" width="14" style="20" customWidth="1"/>
    <col min="11775" max="11775" width="61.140625" style="20" customWidth="1"/>
    <col min="11776" max="11778" width="10.7109375" style="20" customWidth="1"/>
    <col min="11779" max="11780" width="14.28515625" style="20" bestFit="1" customWidth="1"/>
    <col min="11781" max="12027" width="9.140625" style="20"/>
    <col min="12028" max="12028" width="3.140625" style="20" customWidth="1"/>
    <col min="12029" max="12029" width="6.42578125" style="20" customWidth="1"/>
    <col min="12030" max="12030" width="14" style="20" customWidth="1"/>
    <col min="12031" max="12031" width="61.140625" style="20" customWidth="1"/>
    <col min="12032" max="12034" width="10.7109375" style="20" customWidth="1"/>
    <col min="12035" max="12036" width="14.28515625" style="20" bestFit="1" customWidth="1"/>
    <col min="12037" max="12283" width="9.140625" style="20"/>
    <col min="12284" max="12284" width="3.140625" style="20" customWidth="1"/>
    <col min="12285" max="12285" width="6.42578125" style="20" customWidth="1"/>
    <col min="12286" max="12286" width="14" style="20" customWidth="1"/>
    <col min="12287" max="12287" width="61.140625" style="20" customWidth="1"/>
    <col min="12288" max="12290" width="10.7109375" style="20" customWidth="1"/>
    <col min="12291" max="12292" width="14.28515625" style="20" bestFit="1" customWidth="1"/>
    <col min="12293" max="12539" width="9.140625" style="20"/>
    <col min="12540" max="12540" width="3.140625" style="20" customWidth="1"/>
    <col min="12541" max="12541" width="6.42578125" style="20" customWidth="1"/>
    <col min="12542" max="12542" width="14" style="20" customWidth="1"/>
    <col min="12543" max="12543" width="61.140625" style="20" customWidth="1"/>
    <col min="12544" max="12546" width="10.7109375" style="20" customWidth="1"/>
    <col min="12547" max="12548" width="14.28515625" style="20" bestFit="1" customWidth="1"/>
    <col min="12549" max="12795" width="9.140625" style="20"/>
    <col min="12796" max="12796" width="3.140625" style="20" customWidth="1"/>
    <col min="12797" max="12797" width="6.42578125" style="20" customWidth="1"/>
    <col min="12798" max="12798" width="14" style="20" customWidth="1"/>
    <col min="12799" max="12799" width="61.140625" style="20" customWidth="1"/>
    <col min="12800" max="12802" width="10.7109375" style="20" customWidth="1"/>
    <col min="12803" max="12804" width="14.28515625" style="20" bestFit="1" customWidth="1"/>
    <col min="12805" max="13051" width="9.140625" style="20"/>
    <col min="13052" max="13052" width="3.140625" style="20" customWidth="1"/>
    <col min="13053" max="13053" width="6.42578125" style="20" customWidth="1"/>
    <col min="13054" max="13054" width="14" style="20" customWidth="1"/>
    <col min="13055" max="13055" width="61.140625" style="20" customWidth="1"/>
    <col min="13056" max="13058" width="10.7109375" style="20" customWidth="1"/>
    <col min="13059" max="13060" width="14.28515625" style="20" bestFit="1" customWidth="1"/>
    <col min="13061" max="13307" width="9.140625" style="20"/>
    <col min="13308" max="13308" width="3.140625" style="20" customWidth="1"/>
    <col min="13309" max="13309" width="6.42578125" style="20" customWidth="1"/>
    <col min="13310" max="13310" width="14" style="20" customWidth="1"/>
    <col min="13311" max="13311" width="61.140625" style="20" customWidth="1"/>
    <col min="13312" max="13314" width="10.7109375" style="20" customWidth="1"/>
    <col min="13315" max="13316" width="14.28515625" style="20" bestFit="1" customWidth="1"/>
    <col min="13317" max="13563" width="9.140625" style="20"/>
    <col min="13564" max="13564" width="3.140625" style="20" customWidth="1"/>
    <col min="13565" max="13565" width="6.42578125" style="20" customWidth="1"/>
    <col min="13566" max="13566" width="14" style="20" customWidth="1"/>
    <col min="13567" max="13567" width="61.140625" style="20" customWidth="1"/>
    <col min="13568" max="13570" width="10.7109375" style="20" customWidth="1"/>
    <col min="13571" max="13572" width="14.28515625" style="20" bestFit="1" customWidth="1"/>
    <col min="13573" max="13819" width="9.140625" style="20"/>
    <col min="13820" max="13820" width="3.140625" style="20" customWidth="1"/>
    <col min="13821" max="13821" width="6.42578125" style="20" customWidth="1"/>
    <col min="13822" max="13822" width="14" style="20" customWidth="1"/>
    <col min="13823" max="13823" width="61.140625" style="20" customWidth="1"/>
    <col min="13824" max="13826" width="10.7109375" style="20" customWidth="1"/>
    <col min="13827" max="13828" width="14.28515625" style="20" bestFit="1" customWidth="1"/>
    <col min="13829" max="14075" width="9.140625" style="20"/>
    <col min="14076" max="14076" width="3.140625" style="20" customWidth="1"/>
    <col min="14077" max="14077" width="6.42578125" style="20" customWidth="1"/>
    <col min="14078" max="14078" width="14" style="20" customWidth="1"/>
    <col min="14079" max="14079" width="61.140625" style="20" customWidth="1"/>
    <col min="14080" max="14082" width="10.7109375" style="20" customWidth="1"/>
    <col min="14083" max="14084" width="14.28515625" style="20" bestFit="1" customWidth="1"/>
    <col min="14085" max="14331" width="9.140625" style="20"/>
    <col min="14332" max="14332" width="3.140625" style="20" customWidth="1"/>
    <col min="14333" max="14333" width="6.42578125" style="20" customWidth="1"/>
    <col min="14334" max="14334" width="14" style="20" customWidth="1"/>
    <col min="14335" max="14335" width="61.140625" style="20" customWidth="1"/>
    <col min="14336" max="14338" width="10.7109375" style="20" customWidth="1"/>
    <col min="14339" max="14340" width="14.28515625" style="20" bestFit="1" customWidth="1"/>
    <col min="14341" max="14587" width="9.140625" style="20"/>
    <col min="14588" max="14588" width="3.140625" style="20" customWidth="1"/>
    <col min="14589" max="14589" width="6.42578125" style="20" customWidth="1"/>
    <col min="14590" max="14590" width="14" style="20" customWidth="1"/>
    <col min="14591" max="14591" width="61.140625" style="20" customWidth="1"/>
    <col min="14592" max="14594" width="10.7109375" style="20" customWidth="1"/>
    <col min="14595" max="14596" width="14.28515625" style="20" bestFit="1" customWidth="1"/>
    <col min="14597" max="14843" width="9.140625" style="20"/>
    <col min="14844" max="14844" width="3.140625" style="20" customWidth="1"/>
    <col min="14845" max="14845" width="6.42578125" style="20" customWidth="1"/>
    <col min="14846" max="14846" width="14" style="20" customWidth="1"/>
    <col min="14847" max="14847" width="61.140625" style="20" customWidth="1"/>
    <col min="14848" max="14850" width="10.7109375" style="20" customWidth="1"/>
    <col min="14851" max="14852" width="14.28515625" style="20" bestFit="1" customWidth="1"/>
    <col min="14853" max="15099" width="9.140625" style="20"/>
    <col min="15100" max="15100" width="3.140625" style="20" customWidth="1"/>
    <col min="15101" max="15101" width="6.42578125" style="20" customWidth="1"/>
    <col min="15102" max="15102" width="14" style="20" customWidth="1"/>
    <col min="15103" max="15103" width="61.140625" style="20" customWidth="1"/>
    <col min="15104" max="15106" width="10.7109375" style="20" customWidth="1"/>
    <col min="15107" max="15108" width="14.28515625" style="20" bestFit="1" customWidth="1"/>
    <col min="15109" max="15355" width="9.140625" style="20"/>
    <col min="15356" max="15356" width="3.140625" style="20" customWidth="1"/>
    <col min="15357" max="15357" width="6.42578125" style="20" customWidth="1"/>
    <col min="15358" max="15358" width="14" style="20" customWidth="1"/>
    <col min="15359" max="15359" width="61.140625" style="20" customWidth="1"/>
    <col min="15360" max="15362" width="10.7109375" style="20" customWidth="1"/>
    <col min="15363" max="15364" width="14.28515625" style="20" bestFit="1" customWidth="1"/>
    <col min="15365" max="15611" width="9.140625" style="20"/>
    <col min="15612" max="15612" width="3.140625" style="20" customWidth="1"/>
    <col min="15613" max="15613" width="6.42578125" style="20" customWidth="1"/>
    <col min="15614" max="15614" width="14" style="20" customWidth="1"/>
    <col min="15615" max="15615" width="61.140625" style="20" customWidth="1"/>
    <col min="15616" max="15618" width="10.7109375" style="20" customWidth="1"/>
    <col min="15619" max="15620" width="14.28515625" style="20" bestFit="1" customWidth="1"/>
    <col min="15621" max="15867" width="9.140625" style="20"/>
    <col min="15868" max="15868" width="3.140625" style="20" customWidth="1"/>
    <col min="15869" max="15869" width="6.42578125" style="20" customWidth="1"/>
    <col min="15870" max="15870" width="14" style="20" customWidth="1"/>
    <col min="15871" max="15871" width="61.140625" style="20" customWidth="1"/>
    <col min="15872" max="15874" width="10.7109375" style="20" customWidth="1"/>
    <col min="15875" max="15876" width="14.28515625" style="20" bestFit="1" customWidth="1"/>
    <col min="15877" max="16123" width="9.140625" style="20"/>
    <col min="16124" max="16124" width="3.140625" style="20" customWidth="1"/>
    <col min="16125" max="16125" width="6.42578125" style="20" customWidth="1"/>
    <col min="16126" max="16126" width="14" style="20" customWidth="1"/>
    <col min="16127" max="16127" width="61.140625" style="20" customWidth="1"/>
    <col min="16128" max="16130" width="10.7109375" style="20" customWidth="1"/>
    <col min="16131" max="16132" width="14.28515625" style="20" bestFit="1" customWidth="1"/>
    <col min="16133" max="16384" width="9.140625" style="20"/>
  </cols>
  <sheetData>
    <row r="1" spans="2:9" ht="91.5" customHeight="1"/>
    <row r="3" spans="2:9">
      <c r="B3" s="28" t="s">
        <v>680</v>
      </c>
      <c r="C3" s="29" t="s">
        <v>811</v>
      </c>
      <c r="D3" s="29" t="s">
        <v>812</v>
      </c>
      <c r="E3" s="30" t="s">
        <v>681</v>
      </c>
      <c r="F3" s="31" t="s">
        <v>1016</v>
      </c>
    </row>
    <row r="4" spans="2:9">
      <c r="B4" s="28"/>
      <c r="C4" s="29"/>
      <c r="D4" s="29"/>
      <c r="E4" s="32">
        <v>1</v>
      </c>
      <c r="F4" s="32">
        <v>2</v>
      </c>
    </row>
    <row r="5" spans="2:9">
      <c r="B5" s="33" t="s">
        <v>682</v>
      </c>
      <c r="C5" s="29"/>
      <c r="D5" s="34"/>
      <c r="E5" s="30"/>
      <c r="F5" s="30"/>
    </row>
    <row r="6" spans="2:9">
      <c r="B6" s="33" t="s">
        <v>683</v>
      </c>
      <c r="C6" s="29"/>
      <c r="D6" s="34"/>
      <c r="E6" s="30"/>
      <c r="F6" s="30"/>
    </row>
    <row r="7" spans="2:9" ht="75">
      <c r="B7" s="35">
        <v>1</v>
      </c>
      <c r="C7" s="29" t="s">
        <v>684</v>
      </c>
      <c r="D7" s="36" t="s">
        <v>685</v>
      </c>
      <c r="E7" s="518">
        <v>1136</v>
      </c>
      <c r="F7" s="518">
        <v>1022.4</v>
      </c>
      <c r="I7" s="519"/>
    </row>
    <row r="8" spans="2:9">
      <c r="B8" s="33" t="s">
        <v>686</v>
      </c>
      <c r="C8" s="29"/>
      <c r="D8" s="36"/>
      <c r="E8" s="518"/>
      <c r="F8" s="518"/>
      <c r="I8" s="519"/>
    </row>
    <row r="9" spans="2:9" ht="30">
      <c r="B9" s="35">
        <v>2</v>
      </c>
      <c r="C9" s="29" t="s">
        <v>687</v>
      </c>
      <c r="D9" s="36" t="s">
        <v>688</v>
      </c>
      <c r="E9" s="518">
        <v>546</v>
      </c>
      <c r="F9" s="518">
        <v>491.4</v>
      </c>
      <c r="I9" s="519"/>
    </row>
    <row r="10" spans="2:9">
      <c r="B10" s="33" t="s">
        <v>689</v>
      </c>
      <c r="C10" s="29"/>
      <c r="D10" s="36"/>
      <c r="E10" s="518"/>
      <c r="F10" s="518"/>
      <c r="I10" s="519"/>
    </row>
    <row r="11" spans="2:9" ht="30">
      <c r="B11" s="35">
        <v>3</v>
      </c>
      <c r="C11" s="29" t="s">
        <v>690</v>
      </c>
      <c r="D11" s="36" t="s">
        <v>691</v>
      </c>
      <c r="E11" s="518">
        <v>499.5</v>
      </c>
      <c r="F11" s="518">
        <v>449.55</v>
      </c>
      <c r="I11" s="519"/>
    </row>
    <row r="12" spans="2:9" ht="60">
      <c r="B12" s="35">
        <v>4</v>
      </c>
      <c r="C12" s="29" t="s">
        <v>692</v>
      </c>
      <c r="D12" s="36" t="s">
        <v>693</v>
      </c>
      <c r="E12" s="518">
        <v>501.75</v>
      </c>
      <c r="F12" s="518">
        <v>451.57499999999999</v>
      </c>
      <c r="I12" s="519"/>
    </row>
    <row r="13" spans="2:9" ht="45">
      <c r="B13" s="35">
        <v>5</v>
      </c>
      <c r="C13" s="29" t="s">
        <v>694</v>
      </c>
      <c r="D13" s="36" t="s">
        <v>695</v>
      </c>
      <c r="E13" s="518">
        <v>599.625</v>
      </c>
      <c r="F13" s="518">
        <v>539.66250000000002</v>
      </c>
      <c r="I13" s="519"/>
    </row>
    <row r="14" spans="2:9" ht="60">
      <c r="B14" s="35">
        <v>6</v>
      </c>
      <c r="C14" s="29" t="s">
        <v>696</v>
      </c>
      <c r="D14" s="36" t="s">
        <v>697</v>
      </c>
      <c r="E14" s="518">
        <v>653.125</v>
      </c>
      <c r="F14" s="518">
        <v>587.8125</v>
      </c>
      <c r="I14" s="519"/>
    </row>
    <row r="15" spans="2:9" ht="60">
      <c r="B15" s="35">
        <v>7</v>
      </c>
      <c r="C15" s="29" t="s">
        <v>698</v>
      </c>
      <c r="D15" s="36" t="s">
        <v>699</v>
      </c>
      <c r="E15" s="518">
        <v>739.75</v>
      </c>
      <c r="F15" s="518">
        <v>665.77499999999998</v>
      </c>
      <c r="I15" s="519"/>
    </row>
    <row r="16" spans="2:9" ht="30">
      <c r="B16" s="35">
        <v>8</v>
      </c>
      <c r="C16" s="29" t="s">
        <v>700</v>
      </c>
      <c r="D16" s="36" t="s">
        <v>701</v>
      </c>
      <c r="E16" s="518">
        <v>586.25</v>
      </c>
      <c r="F16" s="518">
        <v>527.625</v>
      </c>
      <c r="I16" s="519"/>
    </row>
    <row r="17" spans="2:9" ht="30">
      <c r="B17" s="35">
        <v>9</v>
      </c>
      <c r="C17" s="29" t="s">
        <v>702</v>
      </c>
      <c r="D17" s="36" t="s">
        <v>703</v>
      </c>
      <c r="E17" s="518">
        <v>618.75</v>
      </c>
      <c r="F17" s="518">
        <v>556.875</v>
      </c>
      <c r="I17" s="519"/>
    </row>
    <row r="18" spans="2:9">
      <c r="B18" s="33" t="s">
        <v>704</v>
      </c>
      <c r="C18" s="29"/>
      <c r="D18" s="36"/>
      <c r="E18" s="518"/>
      <c r="F18" s="518"/>
      <c r="I18" s="519"/>
    </row>
    <row r="19" spans="2:9" ht="45">
      <c r="B19" s="35">
        <v>10</v>
      </c>
      <c r="C19" s="29" t="s">
        <v>705</v>
      </c>
      <c r="D19" s="36" t="s">
        <v>706</v>
      </c>
      <c r="E19" s="518">
        <v>1522.375</v>
      </c>
      <c r="F19" s="518">
        <v>1370.1374999999996</v>
      </c>
      <c r="G19" s="520"/>
      <c r="I19" s="519"/>
    </row>
    <row r="20" spans="2:9" ht="60">
      <c r="B20" s="35">
        <v>11</v>
      </c>
      <c r="C20" s="29" t="s">
        <v>707</v>
      </c>
      <c r="D20" s="36" t="s">
        <v>708</v>
      </c>
      <c r="E20" s="518">
        <v>1567.5</v>
      </c>
      <c r="F20" s="518">
        <v>1410.75</v>
      </c>
      <c r="I20" s="519"/>
    </row>
    <row r="21" spans="2:9" ht="60">
      <c r="B21" s="35">
        <v>12</v>
      </c>
      <c r="C21" s="29" t="s">
        <v>709</v>
      </c>
      <c r="D21" s="36" t="s">
        <v>710</v>
      </c>
      <c r="E21" s="518">
        <v>1524.75</v>
      </c>
      <c r="F21" s="518">
        <v>1372.2750000000001</v>
      </c>
      <c r="I21" s="519"/>
    </row>
    <row r="22" spans="2:9" ht="45">
      <c r="B22" s="35">
        <v>13</v>
      </c>
      <c r="C22" s="29" t="s">
        <v>711</v>
      </c>
      <c r="D22" s="36" t="s">
        <v>712</v>
      </c>
      <c r="E22" s="518">
        <v>1567.5</v>
      </c>
      <c r="F22" s="518">
        <v>1410.75</v>
      </c>
      <c r="I22" s="519"/>
    </row>
    <row r="23" spans="2:9" ht="60">
      <c r="B23" s="35">
        <v>14</v>
      </c>
      <c r="C23" s="29" t="s">
        <v>713</v>
      </c>
      <c r="D23" s="36" t="s">
        <v>714</v>
      </c>
      <c r="E23" s="518">
        <v>1625.6875</v>
      </c>
      <c r="F23" s="518">
        <v>1463.1187500000001</v>
      </c>
      <c r="I23" s="519"/>
    </row>
    <row r="24" spans="2:9" ht="45">
      <c r="B24" s="35">
        <v>15</v>
      </c>
      <c r="C24" s="29" t="s">
        <v>715</v>
      </c>
      <c r="D24" s="36" t="s">
        <v>716</v>
      </c>
      <c r="E24" s="518">
        <v>1885.75</v>
      </c>
      <c r="F24" s="518">
        <v>1697.175</v>
      </c>
      <c r="I24" s="519"/>
    </row>
    <row r="25" spans="2:9" ht="45">
      <c r="B25" s="35">
        <v>16</v>
      </c>
      <c r="C25" s="29" t="s">
        <v>717</v>
      </c>
      <c r="D25" s="36" t="s">
        <v>718</v>
      </c>
      <c r="E25" s="518">
        <v>1451.125</v>
      </c>
      <c r="F25" s="518">
        <v>1306.0125</v>
      </c>
      <c r="I25" s="519"/>
    </row>
    <row r="26" spans="2:9">
      <c r="B26" s="33" t="s">
        <v>719</v>
      </c>
      <c r="C26" s="29"/>
      <c r="D26" s="36"/>
      <c r="E26" s="518"/>
      <c r="F26" s="518"/>
      <c r="I26" s="519"/>
    </row>
    <row r="27" spans="2:9" ht="45">
      <c r="B27" s="35">
        <v>17</v>
      </c>
      <c r="C27" s="29" t="s">
        <v>720</v>
      </c>
      <c r="D27" s="36" t="s">
        <v>721</v>
      </c>
      <c r="E27" s="518">
        <v>780</v>
      </c>
      <c r="F27" s="518">
        <v>702</v>
      </c>
      <c r="I27" s="519"/>
    </row>
    <row r="28" spans="2:9" ht="45">
      <c r="B28" s="35">
        <v>18</v>
      </c>
      <c r="C28" s="29" t="s">
        <v>722</v>
      </c>
      <c r="D28" s="36" t="s">
        <v>723</v>
      </c>
      <c r="E28" s="518">
        <v>780</v>
      </c>
      <c r="F28" s="518">
        <v>702</v>
      </c>
      <c r="I28" s="519"/>
    </row>
    <row r="29" spans="2:9">
      <c r="B29" s="33" t="s">
        <v>724</v>
      </c>
      <c r="C29" s="29"/>
      <c r="D29" s="36"/>
      <c r="E29" s="518"/>
      <c r="F29" s="518"/>
      <c r="I29" s="519"/>
    </row>
    <row r="30" spans="2:9">
      <c r="B30" s="35">
        <v>19</v>
      </c>
      <c r="C30" s="29" t="s">
        <v>725</v>
      </c>
      <c r="D30" s="36" t="s">
        <v>726</v>
      </c>
      <c r="E30" s="518">
        <v>1409.5625</v>
      </c>
      <c r="F30" s="518">
        <v>1268.6062499999998</v>
      </c>
      <c r="I30" s="519"/>
    </row>
    <row r="31" spans="2:9">
      <c r="B31" s="33" t="s">
        <v>727</v>
      </c>
      <c r="C31" s="29"/>
      <c r="D31" s="36"/>
      <c r="E31" s="518"/>
      <c r="F31" s="518"/>
      <c r="I31" s="519"/>
    </row>
    <row r="32" spans="2:9" ht="45">
      <c r="B32" s="35">
        <v>20</v>
      </c>
      <c r="C32" s="29" t="s">
        <v>728</v>
      </c>
      <c r="D32" s="36" t="s">
        <v>729</v>
      </c>
      <c r="E32" s="518">
        <v>1091.3125</v>
      </c>
      <c r="F32" s="518">
        <v>982.18124999999998</v>
      </c>
      <c r="I32" s="519"/>
    </row>
    <row r="33" spans="2:9">
      <c r="B33" s="33" t="s">
        <v>730</v>
      </c>
      <c r="C33" s="29"/>
      <c r="D33" s="36"/>
      <c r="E33" s="518"/>
      <c r="F33" s="518"/>
      <c r="I33" s="519"/>
    </row>
    <row r="34" spans="2:9">
      <c r="B34" s="35">
        <v>21</v>
      </c>
      <c r="C34" s="29" t="s">
        <v>731</v>
      </c>
      <c r="D34" s="36" t="s">
        <v>732</v>
      </c>
      <c r="E34" s="518">
        <v>38</v>
      </c>
      <c r="F34" s="518">
        <v>34.200000000000003</v>
      </c>
      <c r="I34" s="519"/>
    </row>
    <row r="35" spans="2:9">
      <c r="B35" s="33" t="s">
        <v>733</v>
      </c>
      <c r="C35" s="29"/>
      <c r="D35" s="36"/>
      <c r="E35" s="518"/>
      <c r="F35" s="518"/>
      <c r="I35" s="519"/>
    </row>
    <row r="36" spans="2:9" ht="120">
      <c r="B36" s="35">
        <v>22</v>
      </c>
      <c r="C36" s="29" t="s">
        <v>734</v>
      </c>
      <c r="D36" s="36" t="s">
        <v>968</v>
      </c>
      <c r="E36" s="518">
        <v>1466.5625</v>
      </c>
      <c r="F36" s="518">
        <v>1319.90625</v>
      </c>
      <c r="I36" s="519"/>
    </row>
    <row r="37" spans="2:9" ht="30">
      <c r="B37" s="35">
        <v>23</v>
      </c>
      <c r="C37" s="29" t="s">
        <v>735</v>
      </c>
      <c r="D37" s="36" t="s">
        <v>736</v>
      </c>
      <c r="E37" s="518">
        <v>500</v>
      </c>
      <c r="F37" s="518">
        <v>450</v>
      </c>
      <c r="I37" s="519"/>
    </row>
    <row r="38" spans="2:9" ht="120">
      <c r="B38" s="35">
        <v>24</v>
      </c>
      <c r="C38" s="36" t="s">
        <v>1839</v>
      </c>
      <c r="D38" s="36" t="s">
        <v>1840</v>
      </c>
      <c r="E38" s="518">
        <v>1689.8125</v>
      </c>
      <c r="F38" s="518">
        <v>1520.83125</v>
      </c>
      <c r="I38" s="519"/>
    </row>
    <row r="39" spans="2:9" ht="30">
      <c r="B39" s="35">
        <v>25</v>
      </c>
      <c r="C39" s="29" t="s">
        <v>1841</v>
      </c>
      <c r="D39" s="36" t="s">
        <v>969</v>
      </c>
      <c r="E39" s="518">
        <v>550</v>
      </c>
      <c r="F39" s="518">
        <v>495</v>
      </c>
      <c r="I39" s="519"/>
    </row>
    <row r="40" spans="2:9">
      <c r="B40" s="33" t="s">
        <v>737</v>
      </c>
      <c r="C40" s="29"/>
      <c r="D40" s="36"/>
      <c r="E40" s="518"/>
      <c r="F40" s="518"/>
      <c r="I40" s="519"/>
    </row>
    <row r="41" spans="2:9" ht="30">
      <c r="B41" s="35">
        <v>26</v>
      </c>
      <c r="C41" s="29" t="s">
        <v>738</v>
      </c>
      <c r="D41" s="36" t="s">
        <v>739</v>
      </c>
      <c r="E41" s="518">
        <v>840.625</v>
      </c>
      <c r="F41" s="518">
        <v>756.5625</v>
      </c>
      <c r="I41" s="519"/>
    </row>
    <row r="42" spans="2:9" ht="45">
      <c r="B42" s="35">
        <v>27</v>
      </c>
      <c r="C42" s="29" t="s">
        <v>740</v>
      </c>
      <c r="D42" s="36" t="s">
        <v>741</v>
      </c>
      <c r="E42" s="518">
        <v>1120.5</v>
      </c>
      <c r="F42" s="518">
        <v>1008.45</v>
      </c>
      <c r="I42" s="519"/>
    </row>
    <row r="43" spans="2:9" ht="75">
      <c r="B43" s="35">
        <v>28</v>
      </c>
      <c r="C43" s="29" t="s">
        <v>742</v>
      </c>
      <c r="D43" s="36" t="s">
        <v>743</v>
      </c>
      <c r="E43" s="518">
        <v>1286.0625</v>
      </c>
      <c r="F43" s="518">
        <v>1157.45625</v>
      </c>
      <c r="I43" s="519"/>
    </row>
    <row r="44" spans="2:9" ht="60">
      <c r="B44" s="35">
        <v>29</v>
      </c>
      <c r="C44" s="29" t="s">
        <v>744</v>
      </c>
      <c r="D44" s="36" t="s">
        <v>745</v>
      </c>
      <c r="E44" s="518">
        <v>1299.375</v>
      </c>
      <c r="F44" s="518">
        <v>1169.4375</v>
      </c>
      <c r="I44" s="519"/>
    </row>
    <row r="45" spans="2:9" ht="60">
      <c r="B45" s="35">
        <v>30</v>
      </c>
      <c r="C45" s="29" t="s">
        <v>746</v>
      </c>
      <c r="D45" s="36" t="s">
        <v>747</v>
      </c>
      <c r="E45" s="518">
        <v>1175.625</v>
      </c>
      <c r="F45" s="518">
        <v>1058.0625</v>
      </c>
      <c r="I45" s="519"/>
    </row>
    <row r="46" spans="2:9" ht="60">
      <c r="B46" s="35">
        <v>31</v>
      </c>
      <c r="C46" s="29" t="s">
        <v>748</v>
      </c>
      <c r="D46" s="36" t="s">
        <v>749</v>
      </c>
      <c r="E46" s="518">
        <v>1483.75</v>
      </c>
      <c r="F46" s="518">
        <v>1335.375</v>
      </c>
      <c r="I46" s="519"/>
    </row>
    <row r="47" spans="2:9" ht="45">
      <c r="B47" s="35">
        <v>32</v>
      </c>
      <c r="C47" s="29" t="s">
        <v>750</v>
      </c>
      <c r="D47" s="36" t="s">
        <v>751</v>
      </c>
      <c r="E47" s="518">
        <v>1483.75</v>
      </c>
      <c r="F47" s="518">
        <v>1335.375</v>
      </c>
      <c r="I47" s="519"/>
    </row>
    <row r="48" spans="2:9" ht="60">
      <c r="B48" s="35">
        <v>33</v>
      </c>
      <c r="C48" s="29" t="s">
        <v>752</v>
      </c>
      <c r="D48" s="36" t="s">
        <v>753</v>
      </c>
      <c r="E48" s="518">
        <v>2314</v>
      </c>
      <c r="F48" s="518">
        <v>2082.6</v>
      </c>
      <c r="I48" s="519"/>
    </row>
    <row r="49" spans="2:9">
      <c r="B49" s="33" t="s">
        <v>754</v>
      </c>
      <c r="C49" s="29"/>
      <c r="D49" s="36"/>
      <c r="E49" s="518"/>
      <c r="F49" s="518"/>
      <c r="I49" s="519"/>
    </row>
    <row r="50" spans="2:9" ht="45">
      <c r="B50" s="35">
        <v>34</v>
      </c>
      <c r="C50" s="29" t="s">
        <v>755</v>
      </c>
      <c r="D50" s="36" t="s">
        <v>756</v>
      </c>
      <c r="E50" s="518">
        <v>7475</v>
      </c>
      <c r="F50" s="518">
        <v>6727.5</v>
      </c>
      <c r="I50" s="519"/>
    </row>
    <row r="51" spans="2:9" ht="30">
      <c r="B51" s="35">
        <v>35</v>
      </c>
      <c r="C51" s="29" t="s">
        <v>757</v>
      </c>
      <c r="D51" s="36" t="s">
        <v>758</v>
      </c>
      <c r="E51" s="518">
        <v>3055</v>
      </c>
      <c r="F51" s="518">
        <v>2749.5</v>
      </c>
      <c r="I51" s="519"/>
    </row>
    <row r="52" spans="2:9" ht="30">
      <c r="B52" s="35">
        <v>36</v>
      </c>
      <c r="C52" s="29" t="s">
        <v>759</v>
      </c>
      <c r="D52" s="36" t="s">
        <v>760</v>
      </c>
      <c r="E52" s="518">
        <v>1281</v>
      </c>
      <c r="F52" s="518">
        <v>1152.9000000000001</v>
      </c>
      <c r="I52" s="519"/>
    </row>
    <row r="53" spans="2:9" ht="45">
      <c r="B53" s="35">
        <v>37</v>
      </c>
      <c r="C53" s="29" t="s">
        <v>761</v>
      </c>
      <c r="D53" s="36" t="s">
        <v>762</v>
      </c>
      <c r="E53" s="518">
        <v>3499.875</v>
      </c>
      <c r="F53" s="518">
        <v>3149.8875000000003</v>
      </c>
      <c r="G53" s="520"/>
      <c r="I53" s="519"/>
    </row>
    <row r="54" spans="2:9" ht="60">
      <c r="B54" s="35">
        <v>38</v>
      </c>
      <c r="C54" s="29" t="s">
        <v>763</v>
      </c>
      <c r="D54" s="36" t="s">
        <v>764</v>
      </c>
      <c r="E54" s="518">
        <v>3250.125</v>
      </c>
      <c r="F54" s="518">
        <v>2925.1124999999997</v>
      </c>
      <c r="I54" s="519"/>
    </row>
    <row r="55" spans="2:9">
      <c r="B55" s="35">
        <v>39</v>
      </c>
      <c r="C55" s="29" t="s">
        <v>765</v>
      </c>
      <c r="D55" s="36" t="s">
        <v>766</v>
      </c>
      <c r="E55" s="518">
        <v>409.5</v>
      </c>
      <c r="F55" s="518">
        <v>368.55</v>
      </c>
      <c r="I55" s="519"/>
    </row>
    <row r="56" spans="2:9" ht="45">
      <c r="B56" s="35">
        <v>40</v>
      </c>
      <c r="C56" s="29" t="s">
        <v>767</v>
      </c>
      <c r="D56" s="36" t="s">
        <v>768</v>
      </c>
      <c r="E56" s="518">
        <v>520</v>
      </c>
      <c r="F56" s="518">
        <v>468</v>
      </c>
      <c r="I56" s="519"/>
    </row>
    <row r="57" spans="2:9">
      <c r="B57" s="33" t="s">
        <v>769</v>
      </c>
      <c r="C57" s="29"/>
      <c r="D57" s="36"/>
      <c r="E57" s="518"/>
      <c r="F57" s="518"/>
      <c r="I57" s="519"/>
    </row>
    <row r="58" spans="2:9" ht="60">
      <c r="B58" s="35">
        <v>41</v>
      </c>
      <c r="C58" s="29" t="s">
        <v>770</v>
      </c>
      <c r="D58" s="36" t="s">
        <v>771</v>
      </c>
      <c r="E58" s="37">
        <v>28.8</v>
      </c>
      <c r="F58" s="37">
        <v>25.92</v>
      </c>
      <c r="I58" s="519"/>
    </row>
    <row r="59" spans="2:9" ht="75">
      <c r="B59" s="35">
        <v>42</v>
      </c>
      <c r="C59" s="29" t="s">
        <v>772</v>
      </c>
      <c r="D59" s="36" t="s">
        <v>773</v>
      </c>
      <c r="E59" s="37">
        <v>36.54</v>
      </c>
      <c r="F59" s="37">
        <v>32.886000000000003</v>
      </c>
      <c r="I59" s="519"/>
    </row>
    <row r="60" spans="2:9" ht="75">
      <c r="B60" s="35">
        <v>43</v>
      </c>
      <c r="C60" s="29" t="s">
        <v>774</v>
      </c>
      <c r="D60" s="36" t="s">
        <v>775</v>
      </c>
      <c r="E60" s="37">
        <v>47.52</v>
      </c>
      <c r="F60" s="37">
        <v>42.768000000000001</v>
      </c>
      <c r="I60" s="519"/>
    </row>
    <row r="61" spans="2:9" ht="60.75" thickBot="1">
      <c r="B61" s="38">
        <v>44</v>
      </c>
      <c r="C61" s="39" t="s">
        <v>776</v>
      </c>
      <c r="D61" s="40" t="s">
        <v>777</v>
      </c>
      <c r="E61" s="41">
        <v>44.12</v>
      </c>
      <c r="F61" s="41">
        <v>39.707999999999998</v>
      </c>
      <c r="I61" s="519"/>
    </row>
  </sheetData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HD-SD Polyvision</vt:lpstr>
      <vt:lpstr>IP-Polyvision</vt:lpstr>
      <vt:lpstr>AHD</vt:lpstr>
      <vt:lpstr>IP Polyvision</vt:lpstr>
      <vt:lpstr>PVDR</vt:lpstr>
      <vt:lpstr>Домофоны</vt:lpstr>
      <vt:lpstr>объективы Polyvision</vt:lpstr>
      <vt:lpstr>Контроль доступа</vt:lpstr>
      <vt:lpstr>Roiscok</vt:lpstr>
      <vt:lpstr>АЛЬТОНИКА</vt:lpstr>
      <vt:lpstr>К-И</vt:lpstr>
      <vt:lpstr>Теко</vt:lpstr>
      <vt:lpstr>Эпотос</vt:lpstr>
      <vt:lpstr>FireCab</vt:lpstr>
      <vt:lpstr>ИВС-СигналСА</vt:lpstr>
      <vt:lpstr>РИэлта</vt:lpstr>
      <vt:lpstr>Cпектрон</vt:lpstr>
      <vt:lpstr>БАСТИОН</vt:lpstr>
    </vt:vector>
  </TitlesOfParts>
  <Company>RePack by SPecialiST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1</cp:lastModifiedBy>
  <cp:lastPrinted>2015-04-10T12:04:27Z</cp:lastPrinted>
  <dcterms:created xsi:type="dcterms:W3CDTF">2014-06-30T15:22:43Z</dcterms:created>
  <dcterms:modified xsi:type="dcterms:W3CDTF">2015-06-30T08:39:39Z</dcterms:modified>
</cp:coreProperties>
</file>